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I:\LICITA\2022\Editais\PE 1030.2022 SRP SGPE 29372.2022 - Ar Condicionado\Planilha Global\"/>
    </mc:Choice>
  </mc:AlternateContent>
  <xr:revisionPtr revIDLastSave="0" documentId="13_ncr:1_{AE483831-AA33-418A-9C29-2BFDD365A13F}" xr6:coauthVersionLast="47" xr6:coauthVersionMax="47" xr10:uidLastSave="{00000000-0000-0000-0000-000000000000}"/>
  <bookViews>
    <workbookView xWindow="-120" yWindow="-120" windowWidth="29040" windowHeight="15840" tabRatio="598" activeTab="2" xr2:uid="{00000000-000D-0000-FFFF-FFFF00000000}"/>
  </bookViews>
  <sheets>
    <sheet name="Anexo II - PE 1030.2022" sheetId="3" r:id="rId1"/>
    <sheet name="Planilha Ajustada" sheetId="4" r:id="rId2"/>
    <sheet name="ARP PE 1030.2022" sheetId="5" r:id="rId3"/>
  </sheets>
  <definedNames>
    <definedName name="_xlnm._FilterDatabase" localSheetId="0" hidden="1">'Anexo II - PE 1030.2022'!$B$2:$X$38</definedName>
    <definedName name="_xlnm._FilterDatabase" localSheetId="2" hidden="1">'ARP PE 1030.2022'!$A$2:$AB$54</definedName>
    <definedName name="_xlnm._FilterDatabase" localSheetId="1" hidden="1">'Planilha Ajustada'!$A$2:$AB$64</definedName>
    <definedName name="_xlnm.Print_Area" localSheetId="0">'Anexo II - PE 1030.2022'!$B$1:$X$38</definedName>
    <definedName name="_xlnm.Print_Area" localSheetId="2">'ARP PE 1030.2022'!$A$1:$AB$55</definedName>
    <definedName name="_xlnm.Print_Area" localSheetId="1">'Planilha Ajustada'!$C$1:$AA$38</definedName>
    <definedName name="_xlnm.Print_Titles" localSheetId="0">'Anexo II - PE 1030.2022'!$1:$2</definedName>
    <definedName name="_xlnm.Print_Titles" localSheetId="2">'ARP PE 1030.2022'!$1:$2</definedName>
    <definedName name="_xlnm.Print_Titles" localSheetId="1">'Planilha Ajustada'!$1:$2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53" i="5" l="1"/>
  <c r="AA53" i="5" s="1"/>
  <c r="Y52" i="5"/>
  <c r="AA52" i="5" s="1"/>
  <c r="Y51" i="5"/>
  <c r="AA51" i="5" s="1"/>
  <c r="Y50" i="5"/>
  <c r="AA50" i="5" s="1"/>
  <c r="Y49" i="5"/>
  <c r="AA49" i="5" s="1"/>
  <c r="Y48" i="5"/>
  <c r="AA48" i="5" s="1"/>
  <c r="Y47" i="5"/>
  <c r="AA47" i="5" s="1"/>
  <c r="Y46" i="5"/>
  <c r="AA46" i="5" s="1"/>
  <c r="Y45" i="5"/>
  <c r="AA45" i="5" s="1"/>
  <c r="Y44" i="5"/>
  <c r="AA44" i="5" s="1"/>
  <c r="Y43" i="5"/>
  <c r="AA43" i="5" s="1"/>
  <c r="Y42" i="5"/>
  <c r="AA42" i="5" s="1"/>
  <c r="Y41" i="5"/>
  <c r="AA41" i="5" s="1"/>
  <c r="Y40" i="5"/>
  <c r="AA40" i="5" s="1"/>
  <c r="Y39" i="5"/>
  <c r="AA39" i="5" s="1"/>
  <c r="Y38" i="5"/>
  <c r="AA38" i="5" s="1"/>
  <c r="Y37" i="5"/>
  <c r="AA37" i="5" s="1"/>
  <c r="Y36" i="5"/>
  <c r="AA36" i="5" s="1"/>
  <c r="Y35" i="5"/>
  <c r="AA35" i="5" s="1"/>
  <c r="Y34" i="5"/>
  <c r="AA34" i="5" s="1"/>
  <c r="Y33" i="5"/>
  <c r="AA33" i="5" s="1"/>
  <c r="Y32" i="5"/>
  <c r="AA32" i="5" s="1"/>
  <c r="Y31" i="5"/>
  <c r="AA31" i="5" s="1"/>
  <c r="Y30" i="5"/>
  <c r="AA30" i="5" s="1"/>
  <c r="Y29" i="5"/>
  <c r="AA29" i="5" s="1"/>
  <c r="Y28" i="5"/>
  <c r="AA28" i="5" s="1"/>
  <c r="Y27" i="5"/>
  <c r="AA27" i="5" s="1"/>
  <c r="Y26" i="5"/>
  <c r="AA26" i="5" s="1"/>
  <c r="Y25" i="5"/>
  <c r="AA25" i="5" s="1"/>
  <c r="Y24" i="5"/>
  <c r="AA24" i="5" s="1"/>
  <c r="Y23" i="5"/>
  <c r="AA23" i="5" s="1"/>
  <c r="Y22" i="5"/>
  <c r="AA22" i="5" s="1"/>
  <c r="Y21" i="5"/>
  <c r="AA21" i="5" s="1"/>
  <c r="Y20" i="5"/>
  <c r="AA20" i="5" s="1"/>
  <c r="Y19" i="5"/>
  <c r="AA19" i="5" s="1"/>
  <c r="AB19" i="5" s="1"/>
  <c r="Y18" i="5"/>
  <c r="AA18" i="5" s="1"/>
  <c r="AB18" i="5" s="1"/>
  <c r="Y17" i="5"/>
  <c r="AA17" i="5" s="1"/>
  <c r="AB17" i="5" s="1"/>
  <c r="Y16" i="5"/>
  <c r="AA16" i="5" s="1"/>
  <c r="AB16" i="5" s="1"/>
  <c r="Y15" i="5"/>
  <c r="AA15" i="5" s="1"/>
  <c r="AB15" i="5" s="1"/>
  <c r="Y14" i="5"/>
  <c r="AA14" i="5" s="1"/>
  <c r="AB14" i="5" s="1"/>
  <c r="Y13" i="5"/>
  <c r="AA13" i="5" s="1"/>
  <c r="AB13" i="5" s="1"/>
  <c r="Y12" i="5"/>
  <c r="AA12" i="5" s="1"/>
  <c r="AB12" i="5" s="1"/>
  <c r="Y11" i="5"/>
  <c r="AA11" i="5" s="1"/>
  <c r="AB11" i="5" s="1"/>
  <c r="Y10" i="5"/>
  <c r="AA10" i="5" s="1"/>
  <c r="AB10" i="5" s="1"/>
  <c r="Y9" i="5"/>
  <c r="AA9" i="5" s="1"/>
  <c r="AB9" i="5" s="1"/>
  <c r="Y8" i="5"/>
  <c r="AA8" i="5" s="1"/>
  <c r="AB8" i="5" s="1"/>
  <c r="Y7" i="5"/>
  <c r="AA7" i="5" s="1"/>
  <c r="AB7" i="5" s="1"/>
  <c r="Y6" i="5"/>
  <c r="AA6" i="5" s="1"/>
  <c r="AB6" i="5" s="1"/>
  <c r="Y5" i="5"/>
  <c r="AA5" i="5" s="1"/>
  <c r="AB5" i="5" s="1"/>
  <c r="Y4" i="5"/>
  <c r="AA4" i="5" s="1"/>
  <c r="AB4" i="5" s="1"/>
  <c r="Y3" i="5"/>
  <c r="AA3" i="5" s="1"/>
  <c r="AB3" i="5" s="1"/>
  <c r="AA10" i="4"/>
  <c r="AA9" i="4"/>
  <c r="AB29" i="5" l="1"/>
  <c r="AB46" i="5"/>
  <c r="AB20" i="5"/>
  <c r="AB37" i="5"/>
  <c r="Y24" i="4"/>
  <c r="AB54" i="5" l="1"/>
  <c r="Y63" i="4"/>
  <c r="AA63" i="4" s="1"/>
  <c r="Y62" i="4"/>
  <c r="AA62" i="4" s="1"/>
  <c r="Y61" i="4"/>
  <c r="AA61" i="4" s="1"/>
  <c r="Y60" i="4"/>
  <c r="AA60" i="4" s="1"/>
  <c r="Y59" i="4"/>
  <c r="AA59" i="4" s="1"/>
  <c r="Y58" i="4"/>
  <c r="AA58" i="4" s="1"/>
  <c r="Y57" i="4"/>
  <c r="AA57" i="4" s="1"/>
  <c r="Y56" i="4"/>
  <c r="AA56" i="4" s="1"/>
  <c r="Y55" i="4"/>
  <c r="AA55" i="4" s="1"/>
  <c r="Y54" i="4"/>
  <c r="AA54" i="4" s="1"/>
  <c r="Y53" i="4"/>
  <c r="AA53" i="4" s="1"/>
  <c r="Y52" i="4"/>
  <c r="AA52" i="4" s="1"/>
  <c r="Y51" i="4"/>
  <c r="AA51" i="4" s="1"/>
  <c r="Y50" i="4"/>
  <c r="AA50" i="4" s="1"/>
  <c r="Y49" i="4"/>
  <c r="AA49" i="4" s="1"/>
  <c r="Y48" i="4"/>
  <c r="AA48" i="4" s="1"/>
  <c r="Y47" i="4"/>
  <c r="AA47" i="4" s="1"/>
  <c r="Y46" i="4"/>
  <c r="AA46" i="4" s="1"/>
  <c r="Y45" i="4"/>
  <c r="AA45" i="4" s="1"/>
  <c r="Y44" i="4"/>
  <c r="AA44" i="4" s="1"/>
  <c r="Y43" i="4"/>
  <c r="AA43" i="4" s="1"/>
  <c r="Y42" i="4"/>
  <c r="AA42" i="4" s="1"/>
  <c r="Y41" i="4"/>
  <c r="AA41" i="4" s="1"/>
  <c r="Y40" i="4"/>
  <c r="AA40" i="4" s="1"/>
  <c r="Y39" i="4"/>
  <c r="AA39" i="4" s="1"/>
  <c r="Y38" i="4"/>
  <c r="AA38" i="4" s="1"/>
  <c r="Y37" i="4"/>
  <c r="AA37" i="4" s="1"/>
  <c r="Y36" i="4"/>
  <c r="AA36" i="4" s="1"/>
  <c r="Y35" i="4"/>
  <c r="AA35" i="4" s="1"/>
  <c r="Y34" i="4"/>
  <c r="AA34" i="4" s="1"/>
  <c r="Y33" i="4"/>
  <c r="AA33" i="4" s="1"/>
  <c r="Y32" i="4"/>
  <c r="AA32" i="4" s="1"/>
  <c r="Y31" i="4"/>
  <c r="AA31" i="4" s="1"/>
  <c r="Y30" i="4"/>
  <c r="AA30" i="4" s="1"/>
  <c r="Y29" i="4"/>
  <c r="AA29" i="4" s="1"/>
  <c r="AB29" i="4" s="1"/>
  <c r="Y28" i="4"/>
  <c r="AA28" i="4" s="1"/>
  <c r="AB28" i="4" s="1"/>
  <c r="Y27" i="4"/>
  <c r="AA27" i="4" s="1"/>
  <c r="AB27" i="4" s="1"/>
  <c r="Y26" i="4"/>
  <c r="AA26" i="4" s="1"/>
  <c r="AB26" i="4" s="1"/>
  <c r="Y25" i="4"/>
  <c r="AA25" i="4" s="1"/>
  <c r="AB25" i="4" s="1"/>
  <c r="AA24" i="4"/>
  <c r="AB24" i="4" s="1"/>
  <c r="Y23" i="4"/>
  <c r="AA23" i="4" s="1"/>
  <c r="AB23" i="4" s="1"/>
  <c r="Y22" i="4"/>
  <c r="AA22" i="4" s="1"/>
  <c r="AB22" i="4" s="1"/>
  <c r="Y21" i="4"/>
  <c r="AA21" i="4" s="1"/>
  <c r="AB21" i="4" s="1"/>
  <c r="Y20" i="4"/>
  <c r="AA20" i="4" s="1"/>
  <c r="AB20" i="4" s="1"/>
  <c r="Y19" i="4"/>
  <c r="AA19" i="4" s="1"/>
  <c r="AB19" i="4" s="1"/>
  <c r="Y18" i="4"/>
  <c r="AA18" i="4" s="1"/>
  <c r="AB18" i="4" s="1"/>
  <c r="Y17" i="4"/>
  <c r="AA17" i="4" s="1"/>
  <c r="AB17" i="4" s="1"/>
  <c r="Y16" i="4"/>
  <c r="AA16" i="4" s="1"/>
  <c r="AB16" i="4" s="1"/>
  <c r="Y15" i="4"/>
  <c r="AA15" i="4" s="1"/>
  <c r="AB15" i="4" s="1"/>
  <c r="Y14" i="4"/>
  <c r="AA14" i="4" s="1"/>
  <c r="AB14" i="4" s="1"/>
  <c r="Y13" i="4"/>
  <c r="AA13" i="4" s="1"/>
  <c r="AB13" i="4" s="1"/>
  <c r="Y12" i="4"/>
  <c r="AA12" i="4" s="1"/>
  <c r="AB12" i="4" s="1"/>
  <c r="Y11" i="4"/>
  <c r="AA11" i="4" s="1"/>
  <c r="AB11" i="4" s="1"/>
  <c r="Y10" i="4"/>
  <c r="Y9" i="4"/>
  <c r="Y8" i="4"/>
  <c r="AA8" i="4" s="1"/>
  <c r="AB8" i="4" s="1"/>
  <c r="Y7" i="4"/>
  <c r="AA7" i="4" s="1"/>
  <c r="AB7" i="4" s="1"/>
  <c r="Y6" i="4"/>
  <c r="AA6" i="4" s="1"/>
  <c r="AB6" i="4" s="1"/>
  <c r="Y5" i="4"/>
  <c r="AA5" i="4" s="1"/>
  <c r="AB5" i="4" s="1"/>
  <c r="Y4" i="4"/>
  <c r="AA4" i="4" s="1"/>
  <c r="Y3" i="4"/>
  <c r="AA3" i="4" s="1"/>
  <c r="AB3" i="4" s="1"/>
  <c r="AB9" i="4" l="1"/>
  <c r="AB10" i="4"/>
  <c r="AB47" i="4"/>
  <c r="AB4" i="4"/>
  <c r="AB56" i="4"/>
  <c r="AB30" i="4"/>
  <c r="AB39" i="4"/>
  <c r="V63" i="3"/>
  <c r="V62" i="3"/>
  <c r="V61" i="3"/>
  <c r="V60" i="3"/>
  <c r="V59" i="3"/>
  <c r="V58" i="3"/>
  <c r="V57" i="3"/>
  <c r="V56" i="3"/>
  <c r="V55" i="3"/>
  <c r="V54" i="3"/>
  <c r="V53" i="3"/>
  <c r="V52" i="3"/>
  <c r="V51" i="3"/>
  <c r="V50" i="3"/>
  <c r="V49" i="3"/>
  <c r="V48" i="3"/>
  <c r="V47" i="3"/>
  <c r="V46" i="3"/>
  <c r="V45" i="3"/>
  <c r="V44" i="3"/>
  <c r="V43" i="3"/>
  <c r="V42" i="3"/>
  <c r="V41" i="3"/>
  <c r="V40" i="3"/>
  <c r="V39" i="3"/>
  <c r="AB64" i="4" l="1"/>
  <c r="X61" i="3"/>
  <c r="X41" i="3"/>
  <c r="X39" i="3"/>
  <c r="X57" i="3"/>
  <c r="X63" i="3"/>
  <c r="X45" i="3"/>
  <c r="X58" i="3"/>
  <c r="X59" i="3"/>
  <c r="X43" i="3"/>
  <c r="X56" i="3"/>
  <c r="X62" i="3"/>
  <c r="X60" i="3"/>
  <c r="X51" i="3"/>
  <c r="X48" i="3"/>
  <c r="X54" i="3"/>
  <c r="X42" i="3"/>
  <c r="X47" i="3"/>
  <c r="X50" i="3"/>
  <c r="X53" i="3"/>
  <c r="X46" i="3"/>
  <c r="X49" i="3"/>
  <c r="X52" i="3"/>
  <c r="X55" i="3"/>
  <c r="X44" i="3"/>
  <c r="X40" i="3"/>
  <c r="Y39" i="3" l="1"/>
  <c r="Y56" i="3"/>
  <c r="Y47" i="3"/>
  <c r="V4" i="3" l="1"/>
  <c r="V5" i="3"/>
  <c r="V6" i="3"/>
  <c r="V7" i="3"/>
  <c r="V8" i="3"/>
  <c r="V9" i="3"/>
  <c r="V10" i="3"/>
  <c r="X10" i="3" s="1"/>
  <c r="V11" i="3"/>
  <c r="V12" i="3"/>
  <c r="V13" i="3"/>
  <c r="V14" i="3"/>
  <c r="V15" i="3"/>
  <c r="V16" i="3"/>
  <c r="V17" i="3"/>
  <c r="V18" i="3"/>
  <c r="V19" i="3"/>
  <c r="V20" i="3"/>
  <c r="V21" i="3"/>
  <c r="V22" i="3"/>
  <c r="V23" i="3"/>
  <c r="V24" i="3"/>
  <c r="V25" i="3"/>
  <c r="V26" i="3"/>
  <c r="V27" i="3"/>
  <c r="V28" i="3"/>
  <c r="V29" i="3"/>
  <c r="V30" i="3"/>
  <c r="V32" i="3"/>
  <c r="V33" i="3"/>
  <c r="V34" i="3"/>
  <c r="V35" i="3"/>
  <c r="V36" i="3"/>
  <c r="V37" i="3"/>
  <c r="V38" i="3"/>
  <c r="X4" i="3" l="1"/>
  <c r="Y4" i="3" s="1"/>
  <c r="X5" i="3"/>
  <c r="Y5" i="3" s="1"/>
  <c r="X6" i="3"/>
  <c r="Y6" i="3" s="1"/>
  <c r="X7" i="3"/>
  <c r="Y7" i="3" s="1"/>
  <c r="X8" i="3"/>
  <c r="Y8" i="3" s="1"/>
  <c r="X9" i="3"/>
  <c r="Y9" i="3" s="1"/>
  <c r="Y10" i="3"/>
  <c r="X11" i="3"/>
  <c r="Y11" i="3" s="1"/>
  <c r="X12" i="3"/>
  <c r="Y12" i="3" s="1"/>
  <c r="X13" i="3"/>
  <c r="Y13" i="3" s="1"/>
  <c r="X14" i="3"/>
  <c r="Y14" i="3" s="1"/>
  <c r="X15" i="3"/>
  <c r="Y15" i="3" s="1"/>
  <c r="X16" i="3"/>
  <c r="Y16" i="3" s="1"/>
  <c r="X17" i="3"/>
  <c r="Y17" i="3" s="1"/>
  <c r="X18" i="3"/>
  <c r="Y18" i="3" s="1"/>
  <c r="X19" i="3"/>
  <c r="Y19" i="3" s="1"/>
  <c r="X20" i="3"/>
  <c r="Y20" i="3" s="1"/>
  <c r="X21" i="3"/>
  <c r="Y21" i="3" s="1"/>
  <c r="X22" i="3"/>
  <c r="Y22" i="3" s="1"/>
  <c r="X23" i="3"/>
  <c r="Y23" i="3" s="1"/>
  <c r="X24" i="3"/>
  <c r="Y24" i="3" s="1"/>
  <c r="X25" i="3"/>
  <c r="Y25" i="3" s="1"/>
  <c r="X26" i="3"/>
  <c r="Y26" i="3" s="1"/>
  <c r="X27" i="3"/>
  <c r="Y27" i="3" s="1"/>
  <c r="X28" i="3"/>
  <c r="Y28" i="3" s="1"/>
  <c r="X29" i="3"/>
  <c r="Y29" i="3" s="1"/>
  <c r="X30" i="3"/>
  <c r="X32" i="3"/>
  <c r="X33" i="3"/>
  <c r="X34" i="3"/>
  <c r="X35" i="3"/>
  <c r="X36" i="3"/>
  <c r="X37" i="3"/>
  <c r="X38" i="3"/>
  <c r="V3" i="3" l="1"/>
  <c r="X3" i="3" s="1"/>
  <c r="Y3" i="3" s="1"/>
  <c r="V31" i="3"/>
  <c r="X31" i="3" s="1"/>
  <c r="Y30" i="3" s="1"/>
  <c r="Y6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PATRICIA MICHELS SANDRINI</author>
  </authors>
  <commentList>
    <comment ref="F17" authorId="0" shapeId="0" xr:uid="{3FD1FA1B-862A-494D-BF57-02CF6FF950E7}">
      <text>
        <r>
          <rPr>
            <b/>
            <sz val="9"/>
            <color indexed="81"/>
            <rFont val="Segoe UI"/>
            <family val="2"/>
          </rPr>
          <t>PATRICIA MICHELS SANDRINI:</t>
        </r>
        <r>
          <rPr>
            <sz val="9"/>
            <color indexed="81"/>
            <rFont val="Segoe UI"/>
            <family val="2"/>
          </rPr>
          <t xml:space="preserve">
No E-lic cadastrado como: TAC-30CHSA1-INV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PATRICIA MICHELS SANDRINI</author>
  </authors>
  <commentList>
    <comment ref="F13" authorId="0" shapeId="0" xr:uid="{6441D335-918B-44A9-B986-80E6BA66D864}">
      <text>
        <r>
          <rPr>
            <b/>
            <sz val="9"/>
            <color indexed="81"/>
            <rFont val="Segoe UI"/>
            <family val="2"/>
          </rPr>
          <t>PATRICIA MICHELS SANDRINI:</t>
        </r>
        <r>
          <rPr>
            <sz val="9"/>
            <color indexed="81"/>
            <rFont val="Segoe UI"/>
            <family val="2"/>
          </rPr>
          <t xml:space="preserve">
No E-lic cadastrado como: TAC-30CHSA1-INV
</t>
        </r>
      </text>
    </comment>
  </commentList>
</comments>
</file>

<file path=xl/sharedStrings.xml><?xml version="1.0" encoding="utf-8"?>
<sst xmlns="http://schemas.openxmlformats.org/spreadsheetml/2006/main" count="1296" uniqueCount="161">
  <si>
    <t>Unid</t>
  </si>
  <si>
    <t>Peça</t>
  </si>
  <si>
    <t>Metro</t>
  </si>
  <si>
    <t>Serviço</t>
  </si>
  <si>
    <t>ITEM</t>
  </si>
  <si>
    <t>449052-34</t>
  </si>
  <si>
    <t>339039-25</t>
  </si>
  <si>
    <t>Detalhamento de Despesa</t>
  </si>
  <si>
    <t xml:space="preserve">Metro adicional de linha para instalação de split até 24.000 BTU/h. </t>
  </si>
  <si>
    <t xml:space="preserve">Metro adicional de linha para instalação de split acima de 48.000 BTU/h. </t>
  </si>
  <si>
    <t xml:space="preserve">Cortina de Ar. Dimensões aproximadas: (L X A XP): 150 x 23 x 22cm , podendo ter pequena variação de tamanho, dependendo da marca do produto. Monofásico, 220 Volts. Potência (c/v) mínimo de 1/5. Nível máximo de ruído (db): menor que 60db. Modos de operação: ventila. Velocidades (m/s) mínimo de 11. Vazão de ar: mínimo de 1300 m3/h. Temperatura somente ventilação. Recursos função automática. Saída de ar frontal e vertical. Entrada superior de ar. Direcionadores de ar vertical. Recirculação de ar (m3/m) maior que 25. Prazo de garantia de 01 ano. Item incluso: controle remoto. Cor branco. </t>
  </si>
  <si>
    <t xml:space="preserve">Instalação completa de equipamento de ar-condicionado tipo "split" até 24.000 BTU/h incluindo até 3 metros de distância entre evaporadora e condensadora – Composto de 01 (uma) unidade evaporadora e 01 (uma) unidade condensadora. </t>
  </si>
  <si>
    <t xml:space="preserve">Instalação completa de equipamento de ar-condicionado tipo "split" de 25.000 a 48.000 BTU/h incluindo até 3 metros de distância entre evaporadora e condensadora – Composto de 01 (uma) unidade evaporadora e 01 (uma) unidade condensadora. </t>
  </si>
  <si>
    <t xml:space="preserve">Instalação completa de equipamento de ar-condicionado tipo "split" acima de 48.000 BTU/h incluindo até 3 metros de distância entre evaporadora e condensadora – Composto de 01 (uma) unidade evaporadora e 01 (uma) unidade condensadora. </t>
  </si>
  <si>
    <t xml:space="preserve">Instalação de bomba dreno para remoção de condensador, para sistemas de ar condicionado tipo split ou janela. </t>
  </si>
  <si>
    <t>Instalação de Cortina de Ar.</t>
  </si>
  <si>
    <t>ESPECIFICAÇÃO</t>
  </si>
  <si>
    <t>Grupo-Classe</t>
  </si>
  <si>
    <t>Código NUC</t>
  </si>
  <si>
    <t>39-02</t>
  </si>
  <si>
    <t>00416-2-132</t>
  </si>
  <si>
    <t>00416-2-147</t>
  </si>
  <si>
    <t>39-06</t>
  </si>
  <si>
    <t>339030.25</t>
  </si>
  <si>
    <t>39-05</t>
  </si>
  <si>
    <t>02633-6-003</t>
  </si>
  <si>
    <t>04-03</t>
  </si>
  <si>
    <t>05015-5-004</t>
  </si>
  <si>
    <t>Desumidificador compacto elétrico, automático, controlador da umidade ambiente, com capacidade para retirar até 30 litros de água por dia (24h) do ar, próprio para ambiente de até 1000 m3. Possui umidostato para regulagem da umidade do ambiente, defrost e filtro de ar incorporados. Características técnicas (V) 110V ou 220V; Capacidade (m3): 1000m3; Capacidade do compressor: 1/2Hp; Potência desumidificador (W): 610W/720W; Corrente (A) 7,8/3,2a; Desumidificação (L/dia) 18L/dia 27ºC 60% RH - 30L/dia 30ºC 80%RH; Dimensões (mm) 350x455x603mm; Elemento Resfriamento: compressor, gás refrigerante compressor: R13A; Peso (kg):25Kg; Pressão Máx. Descarga: 3,5 Mpa; Pressão Máx. Sucção: 1,0 Mpa; Reservatório Desumidificador (L): 6L. Temperatura mínima c/ Defrost: Automático; Temperatura mínima s/ Defrost: Automático. Temperatura de trabalho (ºC): 5 ºC a 32ºC; Filtro: PVC, Ruído (db): 49db; Volume de Ar Hora: 110m3/H.</t>
  </si>
  <si>
    <t>39-04</t>
  </si>
  <si>
    <t>03792-3-011</t>
  </si>
  <si>
    <t>00416-2-153</t>
  </si>
  <si>
    <t>Reitoria</t>
  </si>
  <si>
    <t>Museu</t>
  </si>
  <si>
    <t>CAV</t>
  </si>
  <si>
    <t>CCT</t>
  </si>
  <si>
    <t>CEAD</t>
  </si>
  <si>
    <t>CEART</t>
  </si>
  <si>
    <t>CEAVI</t>
  </si>
  <si>
    <t>CEFID</t>
  </si>
  <si>
    <t>CEO</t>
  </si>
  <si>
    <t>CEPLAN</t>
  </si>
  <si>
    <t>CERES</t>
  </si>
  <si>
    <t>CESFI</t>
  </si>
  <si>
    <t>ESAG</t>
  </si>
  <si>
    <t>FAED</t>
  </si>
  <si>
    <t>TOTAL</t>
  </si>
  <si>
    <t>PREÇO MÁXIMO UNITÁRIO</t>
  </si>
  <si>
    <t>PREÇO MÁXIMO TOTAL</t>
  </si>
  <si>
    <t>LOTE</t>
  </si>
  <si>
    <t>PREÇO MÁXIMO LOTE</t>
  </si>
  <si>
    <t xml:space="preserve"> </t>
  </si>
  <si>
    <t xml:space="preserve">Bomba dreno para remoção de condensados, para sistemas de ar condicionado tipo split ou janela, com funcionamento silencioso e suave. Tamanho compacto e montagem oculta, 220volts. </t>
  </si>
  <si>
    <t>12357-9-003</t>
  </si>
  <si>
    <t>12357-9-002</t>
  </si>
  <si>
    <t>12357-9-004</t>
  </si>
  <si>
    <t>12357-9-007</t>
  </si>
  <si>
    <t>12357-9-006</t>
  </si>
  <si>
    <t>00416-2-152</t>
  </si>
  <si>
    <t>07636-8-007</t>
  </si>
  <si>
    <t>ANEXO II - PE 1030.2022</t>
  </si>
  <si>
    <r>
      <t xml:space="preserve">Aparelho de ar condicionado tipo </t>
    </r>
    <r>
      <rPr>
        <b/>
        <sz val="8"/>
        <rFont val="Arial"/>
        <family val="2"/>
      </rPr>
      <t xml:space="preserve">Split High Wall </t>
    </r>
    <r>
      <rPr>
        <sz val="8"/>
        <rFont val="Arial"/>
        <family val="2"/>
      </rPr>
      <t xml:space="preserve">(para parede), ciclo </t>
    </r>
    <r>
      <rPr>
        <b/>
        <sz val="8"/>
        <rFont val="Arial"/>
        <family val="2"/>
      </rPr>
      <t>somente frio</t>
    </r>
    <r>
      <rPr>
        <sz val="8"/>
        <rFont val="Arial"/>
        <family val="2"/>
      </rPr>
      <t xml:space="preserve">, 220 V, capacidade frigorífica nominal de </t>
    </r>
    <r>
      <rPr>
        <b/>
        <sz val="8"/>
        <rFont val="Arial"/>
        <family val="2"/>
      </rPr>
      <t>9.000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ozonio,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</si>
  <si>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t>
    </r>
    <r>
      <rPr>
        <b/>
        <sz val="8"/>
        <rFont val="Arial"/>
        <family val="2"/>
      </rPr>
      <t>Split High Wall</t>
    </r>
    <r>
      <rPr>
        <sz val="8"/>
        <rFont val="Arial"/>
        <family val="2"/>
      </rPr>
      <t xml:space="preserve"> (para parede), ciclo </t>
    </r>
    <r>
      <rPr>
        <b/>
        <sz val="8"/>
        <rFont val="Arial"/>
        <family val="2"/>
      </rPr>
      <t>quente e frio</t>
    </r>
    <r>
      <rPr>
        <sz val="8"/>
        <rFont val="Arial"/>
        <family val="2"/>
      </rPr>
      <t xml:space="preserve">, 220 V, capacidade frigorífica nominal de </t>
    </r>
    <r>
      <rPr>
        <b/>
        <sz val="8"/>
        <rFont val="Arial"/>
        <family val="2"/>
      </rPr>
      <t>9.000 btu’s</t>
    </r>
    <r>
      <rPr>
        <sz val="8"/>
        <rFont val="Arial"/>
        <family val="2"/>
      </rPr>
      <t xml:space="preserve">, com controle remoto individual sem fio em português, filtro de ar lavável (de acordo com ABNT NBR 16401/2008), capacidade de desumidificar o ambiente,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</si>
  <si>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t>
    </r>
    <r>
      <rPr>
        <b/>
        <sz val="8"/>
        <rFont val="Arial"/>
        <family val="2"/>
      </rPr>
      <t>Split High Wall</t>
    </r>
    <r>
      <rPr>
        <sz val="8"/>
        <rFont val="Arial"/>
        <family val="2"/>
      </rPr>
      <t xml:space="preserve"> (para parede), ciclo somente </t>
    </r>
    <r>
      <rPr>
        <b/>
        <sz val="8"/>
        <rFont val="Arial"/>
        <family val="2"/>
      </rPr>
      <t>frio</t>
    </r>
    <r>
      <rPr>
        <sz val="8"/>
        <rFont val="Arial"/>
        <family val="2"/>
      </rPr>
      <t xml:space="preserve">, 220 V, capacidade frigorífica nominal de </t>
    </r>
    <r>
      <rPr>
        <b/>
        <sz val="8"/>
        <rFont val="Arial"/>
        <family val="2"/>
      </rPr>
      <t>12.000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</si>
  <si>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t>
    </r>
    <r>
      <rPr>
        <b/>
        <sz val="8"/>
        <rFont val="Arial"/>
        <family val="2"/>
      </rPr>
      <t>Split High Wall</t>
    </r>
    <r>
      <rPr>
        <sz val="8"/>
        <rFont val="Arial"/>
        <family val="2"/>
      </rPr>
      <t xml:space="preserve"> (para parede), ciclo </t>
    </r>
    <r>
      <rPr>
        <b/>
        <sz val="8"/>
        <rFont val="Arial"/>
        <family val="2"/>
      </rPr>
      <t>quente e frio</t>
    </r>
    <r>
      <rPr>
        <sz val="8"/>
        <rFont val="Arial"/>
        <family val="2"/>
      </rPr>
      <t xml:space="preserve">, 220 V, capacidade frigorífica nominal de </t>
    </r>
    <r>
      <rPr>
        <b/>
        <sz val="8"/>
        <rFont val="Arial"/>
        <family val="2"/>
      </rPr>
      <t>12.000 btu’s</t>
    </r>
    <r>
      <rPr>
        <sz val="8"/>
        <rFont val="Arial"/>
        <family val="2"/>
      </rPr>
      <t xml:space="preserve">, com controle remoto individual sem fio em português, filtro de ar lavável (de acordo com ABNT NBR 16401/2008), capacidade de desumidificar o ambiente,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</si>
  <si>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t>
    </r>
    <r>
      <rPr>
        <b/>
        <sz val="8"/>
        <rFont val="Arial"/>
        <family val="2"/>
      </rPr>
      <t xml:space="preserve">Split High Wall </t>
    </r>
    <r>
      <rPr>
        <sz val="8"/>
        <rFont val="Arial"/>
        <family val="2"/>
      </rPr>
      <t xml:space="preserve">(para parede), ciclo somente </t>
    </r>
    <r>
      <rPr>
        <b/>
        <sz val="8"/>
        <rFont val="Arial"/>
        <family val="2"/>
      </rPr>
      <t>frio</t>
    </r>
    <r>
      <rPr>
        <sz val="8"/>
        <rFont val="Arial"/>
        <family val="2"/>
      </rPr>
      <t xml:space="preserve">, 220 V, capacidade frigorífica nominal de </t>
    </r>
    <r>
      <rPr>
        <b/>
        <sz val="8"/>
        <rFont val="Arial"/>
        <family val="2"/>
      </rPr>
      <t>18.000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</si>
  <si>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t>
    </r>
    <r>
      <rPr>
        <b/>
        <sz val="8"/>
        <rFont val="Arial"/>
        <family val="2"/>
      </rPr>
      <t>Split High Wall</t>
    </r>
    <r>
      <rPr>
        <sz val="8"/>
        <rFont val="Arial"/>
        <family val="2"/>
      </rPr>
      <t xml:space="preserve"> (para parede), ciclo</t>
    </r>
    <r>
      <rPr>
        <b/>
        <sz val="8"/>
        <rFont val="Arial"/>
        <family val="2"/>
      </rPr>
      <t xml:space="preserve"> quente e frio</t>
    </r>
    <r>
      <rPr>
        <sz val="8"/>
        <rFont val="Arial"/>
        <family val="2"/>
      </rPr>
      <t xml:space="preserve">, 220 V, capacidade frigorífica nominal de </t>
    </r>
    <r>
      <rPr>
        <b/>
        <sz val="8"/>
        <rFont val="Arial"/>
        <family val="2"/>
      </rPr>
      <t>18.000 btu’s</t>
    </r>
    <r>
      <rPr>
        <sz val="8"/>
        <rFont val="Arial"/>
        <family val="2"/>
      </rPr>
      <t xml:space="preserve">, com controle remoto individual sem fio em português, filtro de ar lavável (de acordo com ABNT NBR 16401/2008), capacidade de desumidificar o ambiente,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</si>
  <si>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Cassete</t>
    </r>
    <r>
      <rPr>
        <sz val="8"/>
        <rFont val="Arial"/>
        <family val="2"/>
      </rPr>
      <t>, ciclo somente</t>
    </r>
    <r>
      <rPr>
        <b/>
        <sz val="8"/>
        <rFont val="Arial"/>
        <family val="2"/>
      </rPr>
      <t xml:space="preserve"> frio</t>
    </r>
    <r>
      <rPr>
        <sz val="8"/>
        <rFont val="Arial"/>
        <family val="2"/>
      </rPr>
      <t xml:space="preserve">, 220 V, capacidade frigorífica nominal de </t>
    </r>
    <r>
      <rPr>
        <b/>
        <sz val="8"/>
        <rFont val="Arial"/>
        <family val="2"/>
      </rPr>
      <t>17.000 a 18.000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t>
    </r>
  </si>
  <si>
    <r>
      <t xml:space="preserve">Aparelho de ar condicionado tipo Split </t>
    </r>
    <r>
      <rPr>
        <b/>
        <sz val="8"/>
        <rFont val="Arial"/>
        <family val="2"/>
      </rPr>
      <t>Cassete</t>
    </r>
    <r>
      <rPr>
        <sz val="8"/>
        <rFont val="Arial"/>
        <family val="2"/>
      </rPr>
      <t xml:space="preserve">, ciclo quente e frio, 220 V, capacidade frigorífica nominal de </t>
    </r>
    <r>
      <rPr>
        <b/>
        <sz val="8"/>
        <rFont val="Arial"/>
        <family val="2"/>
      </rPr>
      <t>17.000 a 18.000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t>
    </r>
  </si>
  <si>
    <r>
      <t xml:space="preserve">Aparelho de ar condicionado tipo Split </t>
    </r>
    <r>
      <rPr>
        <b/>
        <sz val="8"/>
        <rFont val="Arial"/>
        <family val="2"/>
      </rPr>
      <t>Piso Teto</t>
    </r>
    <r>
      <rPr>
        <sz val="8"/>
        <rFont val="Arial"/>
        <family val="2"/>
      </rPr>
      <t>, ciclo somente</t>
    </r>
    <r>
      <rPr>
        <b/>
        <sz val="8"/>
        <rFont val="Arial"/>
        <family val="2"/>
      </rPr>
      <t xml:space="preserve"> frio,</t>
    </r>
    <r>
      <rPr>
        <sz val="8"/>
        <rFont val="Arial"/>
        <family val="2"/>
      </rPr>
      <t xml:space="preserve"> 220 V, capacidade frigorífica nominal de </t>
    </r>
    <r>
      <rPr>
        <b/>
        <sz val="8"/>
        <rFont val="Arial"/>
        <family val="2"/>
      </rPr>
      <t>23.000 a 24.000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</si>
  <si>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Piso Teto</t>
    </r>
    <r>
      <rPr>
        <sz val="8"/>
        <rFont val="Arial"/>
        <family val="2"/>
      </rPr>
      <t xml:space="preserve">, ciclo quente e frio, 220 V, capacidade frigorífica nominal de </t>
    </r>
    <r>
      <rPr>
        <b/>
        <sz val="8"/>
        <rFont val="Arial"/>
        <family val="2"/>
      </rPr>
      <t>23.000 a 24.000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</si>
  <si>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High Wall</t>
    </r>
    <r>
      <rPr>
        <sz val="8"/>
        <rFont val="Arial"/>
        <family val="2"/>
      </rPr>
      <t xml:space="preserve"> (para parede), ciclo </t>
    </r>
    <r>
      <rPr>
        <b/>
        <sz val="8"/>
        <rFont val="Arial"/>
        <family val="2"/>
      </rPr>
      <t>frio</t>
    </r>
    <r>
      <rPr>
        <sz val="8"/>
        <rFont val="Arial"/>
        <family val="2"/>
      </rPr>
      <t xml:space="preserve">, 220 V, capacidade frigorífica nominal de </t>
    </r>
    <r>
      <rPr>
        <b/>
        <sz val="8"/>
        <rFont val="Arial"/>
        <family val="2"/>
      </rPr>
      <t>24.000 btu’s</t>
    </r>
    <r>
      <rPr>
        <sz val="8"/>
        <rFont val="Arial"/>
        <family val="2"/>
      </rPr>
      <t xml:space="preserve">, com controle remoto individual sem fio em português, filtro de ar lavável (de acordo com ABNT NBR 16401/2008), capacidade de desumidificar o ambiente,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</si>
  <si>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High Wall</t>
    </r>
    <r>
      <rPr>
        <sz val="8"/>
        <rFont val="Arial"/>
        <family val="2"/>
      </rPr>
      <t xml:space="preserve"> (para parede), ciclo </t>
    </r>
    <r>
      <rPr>
        <b/>
        <sz val="8"/>
        <rFont val="Arial"/>
        <family val="2"/>
      </rPr>
      <t>quente e frio</t>
    </r>
    <r>
      <rPr>
        <sz val="8"/>
        <rFont val="Arial"/>
        <family val="2"/>
      </rPr>
      <t xml:space="preserve">, 220 V, capacidade frigorífica nominal de </t>
    </r>
    <r>
      <rPr>
        <b/>
        <sz val="8"/>
        <rFont val="Arial"/>
        <family val="2"/>
      </rPr>
      <t>24.000 btu’s</t>
    </r>
    <r>
      <rPr>
        <sz val="8"/>
        <rFont val="Arial"/>
        <family val="2"/>
      </rPr>
      <t xml:space="preserve">, com controle remoto individual sem fio em português, filtro de ar lavável (de acordo com ABNT NBR 16401/2008), capacidade de desumidificar o ambiente,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</si>
  <si>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Cassete</t>
    </r>
    <r>
      <rPr>
        <sz val="8"/>
        <rFont val="Arial"/>
        <family val="2"/>
      </rPr>
      <t xml:space="preserve">, ciclo somente </t>
    </r>
    <r>
      <rPr>
        <b/>
        <sz val="8"/>
        <rFont val="Arial"/>
        <family val="2"/>
      </rPr>
      <t>frio ou quente e frio</t>
    </r>
    <r>
      <rPr>
        <sz val="8"/>
        <rFont val="Arial"/>
        <family val="2"/>
      </rPr>
      <t>, 220 V, capacidade frigorífica nominal de</t>
    </r>
    <r>
      <rPr>
        <b/>
        <sz val="8"/>
        <rFont val="Arial"/>
        <family val="2"/>
      </rPr>
      <t xml:space="preserve"> 23.000 a 24.000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t>
    </r>
  </si>
  <si>
    <r>
      <t>Aparelho de ar condicionado tipo Split</t>
    </r>
    <r>
      <rPr>
        <b/>
        <sz val="8"/>
        <rFont val="Arial"/>
        <family val="2"/>
      </rPr>
      <t xml:space="preserve"> Piso Teto</t>
    </r>
    <r>
      <rPr>
        <sz val="8"/>
        <rFont val="Arial"/>
        <family val="2"/>
      </rPr>
      <t xml:space="preserve">, ciclo somente </t>
    </r>
    <r>
      <rPr>
        <b/>
        <sz val="8"/>
        <rFont val="Arial"/>
        <family val="2"/>
      </rPr>
      <t>frio ou quente e frio</t>
    </r>
    <r>
      <rPr>
        <sz val="8"/>
        <rFont val="Arial"/>
        <family val="2"/>
      </rPr>
      <t xml:space="preserve">, 220 V, capacidade frigorífica nominal de </t>
    </r>
    <r>
      <rPr>
        <b/>
        <sz val="8"/>
        <rFont val="Arial"/>
        <family val="2"/>
      </rPr>
      <t>27.000 a 30.000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</si>
  <si>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High Wall</t>
    </r>
    <r>
      <rPr>
        <sz val="8"/>
        <rFont val="Arial"/>
        <family val="2"/>
      </rPr>
      <t xml:space="preserve"> (para parede), ciclo </t>
    </r>
    <r>
      <rPr>
        <b/>
        <sz val="8"/>
        <rFont val="Arial"/>
        <family val="2"/>
      </rPr>
      <t>quente e frio</t>
    </r>
    <r>
      <rPr>
        <sz val="8"/>
        <rFont val="Arial"/>
        <family val="2"/>
      </rPr>
      <t xml:space="preserve">, 220 V, capacidade frigorífica nominal de </t>
    </r>
    <r>
      <rPr>
        <b/>
        <sz val="8"/>
        <rFont val="Arial"/>
        <family val="2"/>
      </rPr>
      <t>27.000 a 30.000 btu’s</t>
    </r>
    <r>
      <rPr>
        <sz val="8"/>
        <rFont val="Arial"/>
        <family val="2"/>
      </rPr>
      <t xml:space="preserve">, com controle remoto individual sem fio em português, filtro de ar lavável (de acordo com ABNT NBR 16401/2008), capacidade de desumidificar o ambiente,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</si>
  <si>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Piso Teto</t>
    </r>
    <r>
      <rPr>
        <sz val="8"/>
        <rFont val="Arial"/>
        <family val="2"/>
      </rPr>
      <t xml:space="preserve">, ciclo somente </t>
    </r>
    <r>
      <rPr>
        <b/>
        <sz val="8"/>
        <rFont val="Arial"/>
        <family val="2"/>
      </rPr>
      <t>frio</t>
    </r>
    <r>
      <rPr>
        <sz val="8"/>
        <rFont val="Arial"/>
        <family val="2"/>
      </rPr>
      <t xml:space="preserve">, 220 V, capacidade frigorífica nominal de </t>
    </r>
    <r>
      <rPr>
        <b/>
        <sz val="8"/>
        <rFont val="Arial"/>
        <family val="2"/>
      </rPr>
      <t>32.000 a 36.000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</si>
  <si>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Piso Teto</t>
    </r>
    <r>
      <rPr>
        <sz val="8"/>
        <rFont val="Arial"/>
        <family val="2"/>
      </rPr>
      <t xml:space="preserve">, ciclo </t>
    </r>
    <r>
      <rPr>
        <b/>
        <sz val="8"/>
        <rFont val="Arial"/>
        <family val="2"/>
      </rPr>
      <t>quente e frio</t>
    </r>
    <r>
      <rPr>
        <sz val="8"/>
        <rFont val="Arial"/>
        <family val="2"/>
      </rPr>
      <t xml:space="preserve">, 220 V, capacidade frigorífica nominal de </t>
    </r>
    <r>
      <rPr>
        <b/>
        <sz val="8"/>
        <rFont val="Arial"/>
        <family val="2"/>
      </rPr>
      <t>32.000 a 36.000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xml:space="preserve">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</si>
  <si>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cassete</t>
    </r>
    <r>
      <rPr>
        <sz val="8"/>
        <rFont val="Arial"/>
        <family val="2"/>
      </rPr>
      <t xml:space="preserve">, ciclo somente </t>
    </r>
    <r>
      <rPr>
        <b/>
        <sz val="8"/>
        <rFont val="Arial"/>
        <family val="2"/>
      </rPr>
      <t>frio</t>
    </r>
    <r>
      <rPr>
        <sz val="8"/>
        <rFont val="Arial"/>
        <family val="2"/>
      </rPr>
      <t xml:space="preserve">, 220 V, capacidade frigorífica nominal de </t>
    </r>
    <r>
      <rPr>
        <b/>
        <sz val="8"/>
        <rFont val="Arial"/>
        <family val="2"/>
      </rPr>
      <t>32.000 a 36.000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xml:space="preserve">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</si>
  <si>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Piso Teto</t>
    </r>
    <r>
      <rPr>
        <sz val="8"/>
        <rFont val="Arial"/>
        <family val="2"/>
      </rPr>
      <t>, ciclo somente</t>
    </r>
    <r>
      <rPr>
        <b/>
        <sz val="8"/>
        <rFont val="Arial"/>
        <family val="2"/>
      </rPr>
      <t xml:space="preserve"> frio</t>
    </r>
    <r>
      <rPr>
        <sz val="8"/>
        <rFont val="Arial"/>
        <family val="2"/>
      </rPr>
      <t xml:space="preserve">, </t>
    </r>
    <r>
      <rPr>
        <b/>
        <sz val="8"/>
        <rFont val="Arial"/>
        <family val="2"/>
      </rPr>
      <t>380 V trifásico</t>
    </r>
    <r>
      <rPr>
        <sz val="8"/>
        <rFont val="Arial"/>
        <family val="2"/>
      </rPr>
      <t xml:space="preserve">, com pressotato de alta e baixa e rele contra inversão de fase, capacidade frigorífica nominal de </t>
    </r>
    <r>
      <rPr>
        <b/>
        <sz val="8"/>
        <rFont val="Arial"/>
        <family val="2"/>
      </rPr>
      <t>42.000 a 48.000</t>
    </r>
    <r>
      <rPr>
        <sz val="8"/>
        <rFont val="Arial"/>
        <family val="2"/>
      </rPr>
      <t xml:space="preserve"> btu’s, com controle remoto individual sem fio em português, filtro de ar lavável (de acordo com ABNT NBR 16401/2008), 60Hz, com ruído máximo de 60dB, tecnologia</t>
    </r>
    <r>
      <rPr>
        <b/>
        <sz val="8"/>
        <rFont val="Arial"/>
        <family val="2"/>
      </rPr>
      <t xml:space="preserve"> 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"B".</t>
    </r>
  </si>
  <si>
    <r>
      <t>Aparelho de ar condicionado tipo Split</t>
    </r>
    <r>
      <rPr>
        <b/>
        <sz val="8"/>
        <rFont val="Arial"/>
        <family val="2"/>
      </rPr>
      <t xml:space="preserve"> Piso Teto</t>
    </r>
    <r>
      <rPr>
        <sz val="8"/>
        <rFont val="Arial"/>
        <family val="2"/>
      </rPr>
      <t xml:space="preserve">, ciclo somente </t>
    </r>
    <r>
      <rPr>
        <b/>
        <sz val="8"/>
        <rFont val="Arial"/>
        <family val="2"/>
      </rPr>
      <t>frio</t>
    </r>
    <r>
      <rPr>
        <sz val="8"/>
        <rFont val="Arial"/>
        <family val="2"/>
      </rPr>
      <t xml:space="preserve">, </t>
    </r>
    <r>
      <rPr>
        <b/>
        <sz val="8"/>
        <rFont val="Arial"/>
        <family val="2"/>
      </rPr>
      <t>380 V trifásico</t>
    </r>
    <r>
      <rPr>
        <sz val="8"/>
        <rFont val="Arial"/>
        <family val="2"/>
      </rPr>
      <t xml:space="preserve">, com pressotato de alta e baixa e rele contra inversão de fase, capacidade frigorífica nominal de </t>
    </r>
    <r>
      <rPr>
        <b/>
        <sz val="8"/>
        <rFont val="Arial"/>
        <family val="2"/>
      </rPr>
      <t>48.000 a 60.000</t>
    </r>
    <r>
      <rPr>
        <sz val="8"/>
        <rFont val="Arial"/>
        <family val="2"/>
      </rPr>
      <t xml:space="preserve"> </t>
    </r>
    <r>
      <rPr>
        <b/>
        <sz val="8"/>
        <rFont val="Arial"/>
        <family val="2"/>
      </rPr>
      <t>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t>
    </r>
  </si>
  <si>
    <r>
      <t>Aparelho de ar condicionado tipo Split</t>
    </r>
    <r>
      <rPr>
        <b/>
        <sz val="8"/>
        <rFont val="Arial"/>
        <family val="2"/>
      </rPr>
      <t xml:space="preserve"> Piso Teto</t>
    </r>
    <r>
      <rPr>
        <sz val="8"/>
        <rFont val="Arial"/>
        <family val="2"/>
      </rPr>
      <t xml:space="preserve">, ciclo </t>
    </r>
    <r>
      <rPr>
        <b/>
        <sz val="8"/>
        <rFont val="Arial"/>
        <family val="2"/>
      </rPr>
      <t>quente e frio</t>
    </r>
    <r>
      <rPr>
        <sz val="8"/>
        <rFont val="Arial"/>
        <family val="2"/>
      </rPr>
      <t xml:space="preserve">, </t>
    </r>
    <r>
      <rPr>
        <b/>
        <sz val="8"/>
        <rFont val="Arial"/>
        <family val="2"/>
      </rPr>
      <t>380 V trifásico</t>
    </r>
    <r>
      <rPr>
        <sz val="8"/>
        <rFont val="Arial"/>
        <family val="2"/>
      </rPr>
      <t xml:space="preserve">, com pressotato de alta e baixa e rele contra inversão de fase, capacidade frigorífica nominal de </t>
    </r>
    <r>
      <rPr>
        <b/>
        <sz val="8"/>
        <rFont val="Arial"/>
        <family val="2"/>
      </rPr>
      <t>48.000 a 60.000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t>
    </r>
  </si>
  <si>
    <r>
      <t xml:space="preserve">Aparelho de ar condicionado tipo Split </t>
    </r>
    <r>
      <rPr>
        <b/>
        <sz val="8"/>
        <rFont val="Arial"/>
        <family val="2"/>
      </rPr>
      <t>Cassete</t>
    </r>
    <r>
      <rPr>
        <sz val="8"/>
        <rFont val="Arial"/>
        <family val="2"/>
      </rPr>
      <t xml:space="preserve">, ciclo somente frio,  </t>
    </r>
    <r>
      <rPr>
        <b/>
        <sz val="8"/>
        <rFont val="Arial"/>
        <family val="2"/>
      </rPr>
      <t>380 V trifásico</t>
    </r>
    <r>
      <rPr>
        <sz val="8"/>
        <rFont val="Arial"/>
        <family val="2"/>
      </rPr>
      <t xml:space="preserve">, capacidade frigorífica nominal de </t>
    </r>
    <r>
      <rPr>
        <b/>
        <sz val="8"/>
        <rFont val="Arial"/>
        <family val="2"/>
      </rPr>
      <t>48.000 a 60.000 btu’s</t>
    </r>
    <r>
      <rPr>
        <sz val="8"/>
        <rFont val="Arial"/>
        <family val="2"/>
      </rPr>
      <t>, com controle remoto individual sem fio em português, filtro de ar lavável (de acordo com ABNT NBR 16401/2008), 60Hz, com ruído máximo de 60dB, tecnologia</t>
    </r>
    <r>
      <rPr>
        <b/>
        <sz val="8"/>
        <rFont val="Arial"/>
        <family val="2"/>
      </rPr>
      <t xml:space="preserve"> 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t>
    </r>
  </si>
  <si>
    <r>
      <t xml:space="preserve">Desumidificador. Alimentação (V): 220V, Volume do ambiente (m³): até no mínimo 70m³, Potência aproximada do Desumidificador: 137W (110v) / 159W (220v), Peso bruto aproximado: 10,50Kg Desumidificação (Litros/dia): mínimo de 8L/D 30º 80% U.R, Capacidade do reservatório de água: mínimo de 1,8 Litros, Possui conector de dreno (mangueira), Composição: Plástico ABS, Cor: Branco, Corrente aproximada: 1,47A (110v) / 0,72A (220v), Tipo de motor: Compressor hermético rotativo, Capacidade do Compressor: 1/6HP - 1160 Btu's, Gás refrigerante do compressor: R134A, Defrost: Sim, Umidostato: Sim, Ruído: máximo de 53 db, Vazão de ar/hora: mínimo de 100 m³/h, Filtro: PVC, Garantia: 1 ano, Certificado: INMETRO – </t>
    </r>
    <r>
      <rPr>
        <b/>
        <sz val="8"/>
        <rFont val="Arial"/>
        <family val="2"/>
      </rPr>
      <t>Modelo referencia: Desidrat Plus 70</t>
    </r>
  </si>
  <si>
    <r>
      <t>Desumidificador. Alimentação (V):  220V, Volume do ambiente (m³): até no mínimo 300m³, Potência Aproximada do Desumidificador:  330W (110v) / 255W (220v), Peso bruto aproximado: 13,40Kg, Desumidificação (Litros/dia): mínimo de 16L/D 30º 80%UR,  Capacidade mínima do reservatório de água: 6,5 Litros, Possui conector de dreno (mangueira não acompanha), Composição: Plástico ABS Cor: Branco, Corrente aproximada: 2,95A (110v)  / 1,15A (220v) Tipo de motor: Compressor hermético rotativo, Capacidade do Compressor: 1/3 HP; Gás Refrigerante Compressor: R134A, Defrost: Sim, Umidostato: Sim, Ruído: máximo de 48db, Vazão de ar/hora: mínimo de 165 m³/h, Filtro: PVC, Rodízio: Bidirecional, Garantia: 1 Ano, Certificado: INMETRO, Acessórios inclusos: Manual de instrução e Dreno. –</t>
    </r>
    <r>
      <rPr>
        <b/>
        <sz val="8"/>
        <rFont val="Arial"/>
        <family val="2"/>
      </rPr>
      <t xml:space="preserve"> Modelo referencia: Desidrat Plus 300</t>
    </r>
  </si>
  <si>
    <r>
      <t>Metro adicional de linha para instalação de split de 25.000 a 48.000 BTU/h.</t>
    </r>
    <r>
      <rPr>
        <sz val="8"/>
        <color rgb="FFFF0000"/>
        <rFont val="Arial"/>
        <family val="2"/>
      </rPr>
      <t xml:space="preserve"> </t>
    </r>
  </si>
  <si>
    <r>
      <t>Desinstalação de equipamento de ar-condicionado.</t>
    </r>
    <r>
      <rPr>
        <sz val="8"/>
        <color rgb="FFFF0000"/>
        <rFont val="Arial"/>
        <family val="2"/>
      </rPr>
      <t xml:space="preserve"> </t>
    </r>
  </si>
  <si>
    <t>28 - CAMPUS I (Reitoria, Museu, CEAD, CEART, ESAG, FAED) CEFID - FLORIANÓPOLIS, CESFI - BALNEÁRIO, CERES - LAGUNA e  CEAVI - IBIRAMA</t>
  </si>
  <si>
    <t>29 - CAV - Lages</t>
  </si>
  <si>
    <t>30 - CCT e CEPLAN - Norte Catarinense</t>
  </si>
  <si>
    <t>31 - CEO - CHAPECÓ</t>
  </si>
  <si>
    <t>EMPRESA</t>
  </si>
  <si>
    <t>MARCA</t>
  </si>
  <si>
    <t>MODELO</t>
  </si>
  <si>
    <t>DESERTO</t>
  </si>
  <si>
    <t>PREÇO ADJUDICADO UNITÁRIO</t>
  </si>
  <si>
    <t>PREÇO ADJUDICADO TOTAL</t>
  </si>
  <si>
    <t>MIDEA CARRIER</t>
  </si>
  <si>
    <t>AGRATTO</t>
  </si>
  <si>
    <t>SPLIT INVERTER NEO ICS18QF R4-02</t>
  </si>
  <si>
    <t>PHILCO</t>
  </si>
  <si>
    <t>PAC9000IQFM9</t>
  </si>
  <si>
    <t xml:space="preserve">	PAC9000IFM9</t>
  </si>
  <si>
    <t xml:space="preserve">SPLIT INVERTER ECO EICS18F R4-02	</t>
  </si>
  <si>
    <t xml:space="preserve">	Xpower 30.000 INVERTER</t>
  </si>
  <si>
    <t>SPLIT INVERTER NEO TOP ICST12QF R4-02</t>
  </si>
  <si>
    <t>VIX</t>
  </si>
  <si>
    <t xml:space="preserve">	CARRIER</t>
  </si>
  <si>
    <t>42ZQVB36C5/38CQVB36515MC</t>
  </si>
  <si>
    <t>ELGIN</t>
  </si>
  <si>
    <t>PAC12000IFM9</t>
  </si>
  <si>
    <t>HVQ24000</t>
  </si>
  <si>
    <t>PROPRIA</t>
  </si>
  <si>
    <t>LG</t>
  </si>
  <si>
    <t xml:space="preserve">ATNW24GPLP0.ANWZBRZ/B	</t>
  </si>
  <si>
    <t>TCL</t>
  </si>
  <si>
    <t xml:space="preserve">	TAC-24CSA1-INV</t>
  </si>
  <si>
    <t xml:space="preserve">	PVF36000</t>
  </si>
  <si>
    <t>FUJITSU</t>
  </si>
  <si>
    <t>FRACASSAR</t>
  </si>
  <si>
    <t>AURORA IMPORTACOES E COMERCIO LTDA</t>
  </si>
  <si>
    <t xml:space="preserve"> VENTISOL DA AMAZONIA INDUSTRIA DE APARELHOS ELETRICOS LTDA </t>
  </si>
  <si>
    <t>E&amp;AR EQUIPAMENTOS DE REFRIGERAÇÃO EIRELI - EPP</t>
  </si>
  <si>
    <t>AGASERV COMERCIO E ASSISTENCIA TECNICA EIRELI</t>
  </si>
  <si>
    <t xml:space="preserve"> E&amp;AR EQUIPAMENTOS DE REFRIGERAÇÃO EIRELI - EPP</t>
  </si>
  <si>
    <t xml:space="preserve">AGASERV COMERCIO E ASSISTENCIA TECNICA EIRELI </t>
  </si>
  <si>
    <t>DENTECK AR CONDICIONADO LTDA</t>
  </si>
  <si>
    <t>CLEBER CLIMATIZACAO LTDA</t>
  </si>
  <si>
    <t>D. R. DE CASTROS CLIMATIZAÇÃO</t>
  </si>
  <si>
    <t>OK APROVADO</t>
  </si>
  <si>
    <t>Parecer Resp. Técnico</t>
  </si>
  <si>
    <t>Parecer Pregoeiro</t>
  </si>
  <si>
    <t>OK DOCS HABILITATÓRIOS</t>
  </si>
  <si>
    <r>
      <t xml:space="preserve">Aparelho de ar condicionado tipo Split </t>
    </r>
    <r>
      <rPr>
        <b/>
        <sz val="8"/>
        <rFont val="Arial"/>
        <family val="2"/>
      </rPr>
      <t>Cassete</t>
    </r>
    <r>
      <rPr>
        <sz val="8"/>
        <rFont val="Arial"/>
        <family val="2"/>
      </rPr>
      <t xml:space="preserve">, ciclo </t>
    </r>
    <r>
      <rPr>
        <b/>
        <u/>
        <sz val="8"/>
        <rFont val="Arial"/>
        <family val="2"/>
      </rPr>
      <t>quente e frio</t>
    </r>
    <r>
      <rPr>
        <sz val="8"/>
        <rFont val="Arial"/>
        <family val="2"/>
      </rPr>
      <t xml:space="preserve">, 220 V, capacidade frigorífica nominal de </t>
    </r>
    <r>
      <rPr>
        <b/>
        <sz val="8"/>
        <rFont val="Arial"/>
        <family val="2"/>
      </rPr>
      <t>17.000 a 18.000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t>
    </r>
  </si>
  <si>
    <r>
      <t xml:space="preserve">Aparelho de ar condicionado tipo Split </t>
    </r>
    <r>
      <rPr>
        <b/>
        <sz val="8"/>
        <rFont val="Arial"/>
        <family val="2"/>
      </rPr>
      <t>Cassete</t>
    </r>
    <r>
      <rPr>
        <sz val="8"/>
        <rFont val="Arial"/>
        <family val="2"/>
      </rPr>
      <t xml:space="preserve">, ciclo </t>
    </r>
    <r>
      <rPr>
        <u/>
        <sz val="8"/>
        <rFont val="Arial"/>
        <family val="2"/>
      </rPr>
      <t>somente</t>
    </r>
    <r>
      <rPr>
        <b/>
        <u/>
        <sz val="8"/>
        <rFont val="Arial"/>
        <family val="2"/>
      </rPr>
      <t xml:space="preserve"> frio</t>
    </r>
    <r>
      <rPr>
        <sz val="8"/>
        <rFont val="Arial"/>
        <family val="2"/>
      </rPr>
      <t xml:space="preserve">, 220 V, capacidade frigorífica nominal de </t>
    </r>
    <r>
      <rPr>
        <b/>
        <sz val="8"/>
        <rFont val="Arial"/>
        <family val="2"/>
      </rPr>
      <t>17.000 a 18.000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t>
    </r>
  </si>
  <si>
    <t>MESMO EQUIPAMENTO - SOLICITAR AJUSTE NO VALOR</t>
  </si>
  <si>
    <t>OK</t>
  </si>
  <si>
    <t>ok</t>
  </si>
  <si>
    <r>
      <t xml:space="preserve">Aparelho de ar condicionado tipo </t>
    </r>
    <r>
      <rPr>
        <b/>
        <sz val="8"/>
        <rFont val="Arial"/>
        <family val="2"/>
      </rPr>
      <t>Split High Wall</t>
    </r>
    <r>
      <rPr>
        <sz val="8"/>
        <rFont val="Arial"/>
        <family val="2"/>
      </rPr>
      <t xml:space="preserve"> (para parede), ciclo</t>
    </r>
    <r>
      <rPr>
        <b/>
        <sz val="8"/>
        <rFont val="Arial"/>
        <family val="2"/>
      </rPr>
      <t xml:space="preserve"> quente e frio</t>
    </r>
    <r>
      <rPr>
        <sz val="8"/>
        <rFont val="Arial"/>
        <family val="2"/>
      </rPr>
      <t xml:space="preserve">, 220 V, capacidade frigorífica nominal de </t>
    </r>
    <r>
      <rPr>
        <b/>
        <sz val="8"/>
        <rFont val="Arial"/>
        <family val="2"/>
      </rPr>
      <t>18.000 btu’s</t>
    </r>
    <r>
      <rPr>
        <sz val="8"/>
        <rFont val="Arial"/>
        <family val="2"/>
      </rPr>
      <t xml:space="preserve">, com controle remoto individual sem fio em português, filtro de ar lavável (de acordo com ABNT NBR 16401/2008), </t>
    </r>
    <r>
      <rPr>
        <b/>
        <sz val="8"/>
        <color rgb="FFFF0000"/>
        <rFont val="Arial"/>
        <family val="2"/>
      </rPr>
      <t>capacidade de desumidificar o ambiente</t>
    </r>
    <r>
      <rPr>
        <sz val="8"/>
        <rFont val="Arial"/>
        <family val="2"/>
      </rPr>
      <t xml:space="preserve">,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</si>
  <si>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High Wall</t>
    </r>
    <r>
      <rPr>
        <sz val="8"/>
        <rFont val="Arial"/>
        <family val="2"/>
      </rPr>
      <t xml:space="preserve"> (para parede), ciclo </t>
    </r>
    <r>
      <rPr>
        <b/>
        <sz val="8"/>
        <rFont val="Arial"/>
        <family val="2"/>
      </rPr>
      <t>frio</t>
    </r>
    <r>
      <rPr>
        <sz val="8"/>
        <rFont val="Arial"/>
        <family val="2"/>
      </rPr>
      <t xml:space="preserve">, 220 V, capacidade frigorífica nominal de </t>
    </r>
    <r>
      <rPr>
        <b/>
        <sz val="8"/>
        <rFont val="Arial"/>
        <family val="2"/>
      </rPr>
      <t>24.000 btu’s</t>
    </r>
    <r>
      <rPr>
        <sz val="8"/>
        <rFont val="Arial"/>
        <family val="2"/>
      </rPr>
      <t xml:space="preserve">, com controle remoto individual sem fio em português, filtro de ar lavável (de acordo com ABNT NBR 16401/2008), </t>
    </r>
    <r>
      <rPr>
        <sz val="8"/>
        <color rgb="FFFF0000"/>
        <rFont val="Arial"/>
        <family val="2"/>
      </rPr>
      <t>capacidade de desumidificar o ambiente</t>
    </r>
    <r>
      <rPr>
        <sz val="8"/>
        <rFont val="Arial"/>
        <family val="2"/>
      </rPr>
      <t xml:space="preserve">,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</si>
  <si>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Split </t>
    </r>
    <r>
      <rPr>
        <b/>
        <sz val="8"/>
        <rFont val="Arial"/>
        <family val="2"/>
      </rPr>
      <t>High Wall</t>
    </r>
    <r>
      <rPr>
        <sz val="8"/>
        <rFont val="Arial"/>
        <family val="2"/>
      </rPr>
      <t xml:space="preserve"> (para parede), ciclo </t>
    </r>
    <r>
      <rPr>
        <b/>
        <sz val="8"/>
        <rFont val="Arial"/>
        <family val="2"/>
      </rPr>
      <t>quente e frio</t>
    </r>
    <r>
      <rPr>
        <sz val="8"/>
        <rFont val="Arial"/>
        <family val="2"/>
      </rPr>
      <t xml:space="preserve">, 220 V, capacidade frigorífica nominal de </t>
    </r>
    <r>
      <rPr>
        <b/>
        <sz val="8"/>
        <rFont val="Arial"/>
        <family val="2"/>
      </rPr>
      <t>27.000 a 30.000 btu’s</t>
    </r>
    <r>
      <rPr>
        <sz val="8"/>
        <rFont val="Arial"/>
        <family val="2"/>
      </rPr>
      <t xml:space="preserve">, com controle remoto individual sem fio em português, filtro de ar lavável (de acordo com ABNT NBR 16401/2008), </t>
    </r>
    <r>
      <rPr>
        <b/>
        <sz val="8"/>
        <color rgb="FFFF0000"/>
        <rFont val="Arial"/>
        <family val="2"/>
      </rPr>
      <t>capacidade de desumidificar o ambiente</t>
    </r>
    <r>
      <rPr>
        <sz val="8"/>
        <rFont val="Arial"/>
        <family val="2"/>
      </rPr>
      <t xml:space="preserve">,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</si>
  <si>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t>CAT só em manutenção de ar condicionado</t>
  </si>
  <si>
    <r>
      <t>ELGIN //</t>
    </r>
    <r>
      <rPr>
        <b/>
        <sz val="8"/>
        <color rgb="FFFF0000"/>
        <rFont val="Arial"/>
        <family val="2"/>
      </rPr>
      <t xml:space="preserve"> </t>
    </r>
    <r>
      <rPr>
        <sz val="8"/>
        <color rgb="FFFF0000"/>
        <rFont val="Arial"/>
        <family val="2"/>
      </rPr>
      <t>2º colocado</t>
    </r>
    <r>
      <rPr>
        <b/>
        <sz val="8"/>
        <color rgb="FFFF0000"/>
        <rFont val="Arial"/>
        <family val="2"/>
      </rPr>
      <t xml:space="preserve"> CARRIER</t>
    </r>
    <r>
      <rPr>
        <sz val="8"/>
        <rFont val="Arial"/>
        <family val="2"/>
      </rPr>
      <t xml:space="preserve"> </t>
    </r>
  </si>
  <si>
    <r>
      <t>PVF48000 //</t>
    </r>
    <r>
      <rPr>
        <sz val="8"/>
        <color rgb="FFFF0000"/>
        <rFont val="Arial"/>
        <family val="2"/>
      </rPr>
      <t xml:space="preserve"> 2º colocado:</t>
    </r>
    <r>
      <rPr>
        <b/>
        <sz val="8"/>
        <rFont val="Arial"/>
        <family val="2"/>
      </rPr>
      <t xml:space="preserve"> </t>
    </r>
    <r>
      <rPr>
        <b/>
        <sz val="8"/>
        <color rgb="FFFF0000"/>
        <rFont val="Arial"/>
        <family val="2"/>
      </rPr>
      <t>42ZQVB48C5 / 38CCVB48515MC</t>
    </r>
    <r>
      <rPr>
        <sz val="8"/>
        <rFont val="Arial"/>
        <family val="2"/>
      </rPr>
      <t xml:space="preserve">	</t>
    </r>
  </si>
  <si>
    <r>
      <t>PVF48000 //</t>
    </r>
    <r>
      <rPr>
        <sz val="8"/>
        <color rgb="FFFF0000"/>
        <rFont val="Arial"/>
        <family val="2"/>
      </rPr>
      <t xml:space="preserve"> 2º colocado: </t>
    </r>
    <r>
      <rPr>
        <b/>
        <sz val="8"/>
        <color rgb="FFFF0000"/>
        <rFont val="Arial"/>
        <family val="2"/>
      </rPr>
      <t>42ZQVB60C5 / 38CCVB60515MC</t>
    </r>
  </si>
  <si>
    <t>ABBG54LRTA + +AOBG54LATV</t>
  </si>
  <si>
    <t xml:space="preserve">	40KVQA18C5 + 40KVQA22</t>
  </si>
  <si>
    <t>40KVQA18C5 + 40KVQA22</t>
  </si>
  <si>
    <t>1º colocado : MONOFÁSICO - desclassificar // 2º colocado MONOFÁSICO - desclassificar</t>
  </si>
  <si>
    <r>
      <t>Aparelho de ar condicionado tipo Split</t>
    </r>
    <r>
      <rPr>
        <b/>
        <sz val="8"/>
        <rFont val="Arial"/>
        <family val="2"/>
      </rPr>
      <t xml:space="preserve"> Piso Teto</t>
    </r>
    <r>
      <rPr>
        <sz val="8"/>
        <rFont val="Arial"/>
        <family val="2"/>
      </rPr>
      <t xml:space="preserve">, ciclo </t>
    </r>
    <r>
      <rPr>
        <b/>
        <sz val="8"/>
        <rFont val="Arial"/>
        <family val="2"/>
      </rPr>
      <t>quente e frio</t>
    </r>
    <r>
      <rPr>
        <sz val="8"/>
        <rFont val="Arial"/>
        <family val="2"/>
      </rPr>
      <t xml:space="preserve">, </t>
    </r>
    <r>
      <rPr>
        <b/>
        <sz val="8"/>
        <rFont val="Arial"/>
        <family val="2"/>
      </rPr>
      <t>380 V trifásico</t>
    </r>
    <r>
      <rPr>
        <sz val="8"/>
        <rFont val="Arial"/>
        <family val="2"/>
      </rPr>
      <t xml:space="preserve">, </t>
    </r>
    <r>
      <rPr>
        <b/>
        <sz val="8"/>
        <rFont val="Arial"/>
        <family val="2"/>
      </rPr>
      <t>com pressotato de alta e baixa e rele contra inversão de fase</t>
    </r>
    <r>
      <rPr>
        <sz val="8"/>
        <rFont val="Arial"/>
        <family val="2"/>
      </rPr>
      <t xml:space="preserve">, capacidade frigorífica nominal de </t>
    </r>
    <r>
      <rPr>
        <b/>
        <sz val="8"/>
        <rFont val="Arial"/>
        <family val="2"/>
      </rPr>
      <t>48.000 a 60.000 btu’s</t>
    </r>
    <r>
      <rPr>
        <sz val="8"/>
        <rFont val="Arial"/>
        <family val="2"/>
      </rPr>
      <t xml:space="preserve">, com controle remoto individual sem fio em português, filtro de ar lavável (de acordo com ABNT NBR 16401/2008), 60Hz, com ruído máximo de 60dB, tecnologia </t>
    </r>
    <r>
      <rPr>
        <b/>
        <sz val="8"/>
        <rFont val="Arial"/>
        <family val="2"/>
      </rPr>
      <t>inverter</t>
    </r>
    <r>
      <rPr>
        <sz val="8"/>
        <rFont val="Arial"/>
        <family val="2"/>
      </rPr>
      <t>, com gás refrigerante ecológico</t>
    </r>
    <r>
      <rPr>
        <b/>
        <sz val="8"/>
        <rFont val="Arial"/>
        <family val="2"/>
      </rPr>
      <t xml:space="preserve"> R410A</t>
    </r>
    <r>
      <rPr>
        <sz val="8"/>
        <rFont val="Arial"/>
        <family val="2"/>
      </rPr>
      <t xml:space="preserve">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t>
    </r>
  </si>
  <si>
    <r>
      <t xml:space="preserve">1º colocado : MONOFÁSICO - desclassificar // 2º colocado MONOFÁSICO - desclassificar. </t>
    </r>
    <r>
      <rPr>
        <b/>
        <sz val="10"/>
        <color rgb="FFFF0000"/>
        <rFont val="Arial"/>
        <family val="2"/>
      </rPr>
      <t>3º acima do VR. Não consegue chegar</t>
    </r>
  </si>
  <si>
    <t>FUJTISU</t>
  </si>
  <si>
    <t>VIX ONE 150</t>
  </si>
  <si>
    <t>TAC-32CHSA1-INV</t>
  </si>
  <si>
    <t xml:space="preserve"> AUBG54LRLA+AOBG54LATV</t>
  </si>
  <si>
    <r>
      <t xml:space="preserve">Aparelho de ar condicionado tipo Split </t>
    </r>
    <r>
      <rPr>
        <b/>
        <sz val="8"/>
        <rFont val="Arial"/>
        <family val="2"/>
      </rPr>
      <t>High Wall</t>
    </r>
    <r>
      <rPr>
        <sz val="8"/>
        <rFont val="Arial"/>
        <family val="2"/>
      </rPr>
      <t xml:space="preserve"> (para parede), ciclo </t>
    </r>
    <r>
      <rPr>
        <b/>
        <sz val="8"/>
        <rFont val="Arial"/>
        <family val="2"/>
      </rPr>
      <t>quente e frio</t>
    </r>
    <r>
      <rPr>
        <sz val="8"/>
        <rFont val="Arial"/>
        <family val="2"/>
      </rPr>
      <t xml:space="preserve">, 220 V, capacidade frigorífica nominal de </t>
    </r>
    <r>
      <rPr>
        <b/>
        <sz val="8"/>
        <rFont val="Arial"/>
        <family val="2"/>
      </rPr>
      <t>27.000 a 30.000 btu’s</t>
    </r>
    <r>
      <rPr>
        <sz val="8"/>
        <rFont val="Arial"/>
        <family val="2"/>
      </rPr>
      <t xml:space="preserve">, com controle remoto individual sem fio em português, filtro de ar lavável (de acordo com ABNT NBR 16401/2008), </t>
    </r>
    <r>
      <rPr>
        <b/>
        <sz val="8"/>
        <rFont val="Arial"/>
        <family val="2"/>
      </rPr>
      <t>capacidade de desumidificar o ambiente</t>
    </r>
    <r>
      <rPr>
        <sz val="8"/>
        <rFont val="Arial"/>
        <family val="2"/>
      </rPr>
      <t xml:space="preserve">,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</si>
  <si>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r>
      <t xml:space="preserve">Aparelho de ar condicionado tipo </t>
    </r>
    <r>
      <rPr>
        <b/>
        <sz val="8"/>
        <rFont val="Arial"/>
        <family val="2"/>
      </rPr>
      <t>Split High Wall</t>
    </r>
    <r>
      <rPr>
        <sz val="8"/>
        <rFont val="Arial"/>
        <family val="2"/>
      </rPr>
      <t xml:space="preserve"> (para parede), ciclo</t>
    </r>
    <r>
      <rPr>
        <b/>
        <sz val="8"/>
        <rFont val="Arial"/>
        <family val="2"/>
      </rPr>
      <t xml:space="preserve"> quente e frio</t>
    </r>
    <r>
      <rPr>
        <sz val="8"/>
        <rFont val="Arial"/>
        <family val="2"/>
      </rPr>
      <t xml:space="preserve">, 220 V, capacidade frigorífica nominal de </t>
    </r>
    <r>
      <rPr>
        <b/>
        <sz val="8"/>
        <rFont val="Arial"/>
        <family val="2"/>
      </rPr>
      <t>18.000 btu’s</t>
    </r>
    <r>
      <rPr>
        <sz val="8"/>
        <rFont val="Arial"/>
        <family val="2"/>
      </rPr>
      <t xml:space="preserve">, com controle remoto individual sem fio em português, filtro de ar lavável (de acordo com ABNT NBR 16401/2008), </t>
    </r>
    <r>
      <rPr>
        <b/>
        <sz val="8"/>
        <rFont val="Arial"/>
        <family val="2"/>
      </rPr>
      <t>capacidade de desumidificar o ambiente</t>
    </r>
    <r>
      <rPr>
        <sz val="8"/>
        <rFont val="Arial"/>
        <family val="2"/>
      </rPr>
      <t xml:space="preserve">, 60Hz, com ruído máximo de 60dB, tecnologia </t>
    </r>
    <r>
      <rPr>
        <b/>
        <sz val="8"/>
        <rFont val="Arial"/>
        <family val="2"/>
      </rPr>
      <t>inverter</t>
    </r>
    <r>
      <rPr>
        <sz val="8"/>
        <rFont val="Arial"/>
        <family val="2"/>
      </rPr>
      <t>,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t>
    </r>
  </si>
  <si>
    <t>PREÇO UNITÁRIO</t>
  </si>
  <si>
    <t>PREÇO TOTAL</t>
  </si>
  <si>
    <t>PREÇO LOTE</t>
  </si>
  <si>
    <t>ANEXO DA ATA DE REGISTRO DE PREÇOS PE 1030.2022 - AR CONDICIONADO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</si>
</sst>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4" formatCode="_-&quot;R$&quot;\ * #,##0.00_-;\-&quot;R$&quot;\ * #,##0.00_-;_-&quot;R$&quot;\ * &quot;-&quot;??_-;_-@_-"/>
    <numFmt numFmtId="43" formatCode="_-* #,##0.00_-;\-* #,##0.00_-;_-* &quot;-&quot;??_-;_-@_-"/>
    <numFmt numFmtId="164" formatCode="_(* #,##0.00_);_(* \(#,##0.00\);_(* &quot;-&quot;??_);_(@_)"/>
    <numFmt numFmtId="165" formatCode="_-* #,##0_-;\-* #,##0_-;_-* &quot;-&quot;??_-;_-@_-"/>
    <numFmt numFmtId="166" formatCode="&quot;R$&quot;\ #,##0.00"/>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2"/>
      <name val="Arial"/>
      <family val="2"/>
    </font>
    <font>
      <u/>
      <sz val="10"/>
      <color indexed="12"/>
      <name val="Arial"/>
      <family val="2"/>
    </font>
    <font>
      <sz val="10"/>
      <name val="Arial"/>
      <family val="2"/>
    </font>
    <font>
      <sz val="11"/>
      <color theme="1"/>
      <name val="Calibri"/>
      <family val="2"/>
      <scheme val="minor"/>
    </font>
    <font>
      <u/>
      <sz val="10"/>
      <color theme="10"/>
      <name val="Arial"/>
      <family val="2"/>
    </font>
    <font>
      <b/>
      <sz val="12"/>
      <name val="Calibri"/>
      <family val="2"/>
      <scheme val="minor"/>
    </font>
    <font>
      <sz val="10"/>
      <name val="Arial"/>
      <family val="2"/>
    </font>
    <font>
      <b/>
      <sz val="8"/>
      <name val="Arial"/>
      <family val="2"/>
    </font>
    <font>
      <sz val="8"/>
      <name val="Arial"/>
      <family val="2"/>
    </font>
    <font>
      <sz val="8"/>
      <color rgb="FFFF0000"/>
      <name val="Arial"/>
      <family val="2"/>
    </font>
    <font>
      <b/>
      <sz val="16"/>
      <name val="Arial"/>
      <family val="2"/>
    </font>
    <font>
      <b/>
      <u/>
      <sz val="8"/>
      <name val="Arial"/>
      <family val="2"/>
    </font>
    <font>
      <u/>
      <sz val="8"/>
      <name val="Arial"/>
      <family val="2"/>
    </font>
    <font>
      <sz val="10"/>
      <color rgb="FFFF0000"/>
      <name val="Arial"/>
      <family val="2"/>
    </font>
    <font>
      <b/>
      <sz val="10"/>
      <color rgb="FFFF0000"/>
      <name val="Arial"/>
      <family val="2"/>
    </font>
    <font>
      <b/>
      <sz val="8"/>
      <color rgb="FFFF0000"/>
      <name val="Arial"/>
      <family val="2"/>
    </font>
    <font>
      <b/>
      <sz val="10"/>
      <name val="Arial"/>
      <family val="2"/>
    </font>
    <font>
      <sz val="9"/>
      <color indexed="81"/>
      <name val="Segoe UI"/>
      <family val="2"/>
    </font>
    <font>
      <b/>
      <sz val="9"/>
      <color indexed="81"/>
      <name val="Segoe UI"/>
      <family val="2"/>
    </font>
  </fonts>
  <fills count="8">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theme="7"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113">
    <xf numFmtId="0" fontId="0" fillId="0" borderId="0"/>
    <xf numFmtId="0" fontId="14" fillId="0" borderId="0"/>
    <xf numFmtId="0" fontId="10" fillId="0" borderId="0"/>
    <xf numFmtId="164" fontId="10" fillId="0" borderId="0" applyFont="0" applyFill="0" applyBorder="0" applyAlignment="0" applyProtection="0"/>
    <xf numFmtId="164" fontId="13" fillId="0" borderId="0" applyFont="0" applyFill="0" applyBorder="0" applyAlignment="0" applyProtection="0"/>
    <xf numFmtId="0" fontId="8" fillId="0" borderId="0"/>
    <xf numFmtId="0" fontId="9" fillId="0" borderId="0"/>
    <xf numFmtId="44" fontId="9" fillId="0" borderId="0" applyFont="0" applyFill="0" applyBorder="0" applyAlignment="0" applyProtection="0"/>
    <xf numFmtId="0" fontId="9" fillId="0" borderId="0"/>
    <xf numFmtId="0" fontId="12"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7" fillId="0" borderId="0"/>
    <xf numFmtId="164" fontId="9" fillId="0" borderId="0" applyFont="0" applyFill="0" applyBorder="0" applyAlignment="0" applyProtection="0"/>
    <xf numFmtId="164" fontId="9" fillId="0" borderId="0" applyFont="0" applyFill="0" applyBorder="0" applyAlignment="0" applyProtection="0"/>
    <xf numFmtId="0" fontId="7" fillId="0" borderId="0"/>
    <xf numFmtId="0" fontId="6"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 fillId="0" borderId="0"/>
    <xf numFmtId="44" fontId="9" fillId="0" borderId="0" applyFont="0" applyFill="0" applyBorder="0" applyAlignment="0" applyProtection="0"/>
    <xf numFmtId="0" fontId="6" fillId="0" borderId="0"/>
    <xf numFmtId="43" fontId="9" fillId="0" borderId="0" applyFont="0" applyFill="0" applyBorder="0" applyAlignment="0" applyProtection="0"/>
    <xf numFmtId="43" fontId="9" fillId="0" borderId="0" applyFont="0" applyFill="0" applyBorder="0" applyAlignment="0" applyProtection="0"/>
    <xf numFmtId="0" fontId="6" fillId="0" borderId="0"/>
    <xf numFmtId="0" fontId="5" fillId="0" borderId="0"/>
    <xf numFmtId="0" fontId="5" fillId="0" borderId="0"/>
    <xf numFmtId="44" fontId="9" fillId="0" borderId="0" applyFont="0" applyFill="0" applyBorder="0" applyAlignment="0" applyProtection="0"/>
    <xf numFmtId="0" fontId="5" fillId="0" borderId="0"/>
    <xf numFmtId="0" fontId="5" fillId="0" borderId="0"/>
    <xf numFmtId="0" fontId="5"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5" fillId="0" borderId="0"/>
    <xf numFmtId="44" fontId="9" fillId="0" borderId="0" applyFont="0" applyFill="0" applyBorder="0" applyAlignment="0" applyProtection="0"/>
    <xf numFmtId="0" fontId="5" fillId="0" borderId="0"/>
    <xf numFmtId="43" fontId="9" fillId="0" borderId="0" applyFont="0" applyFill="0" applyBorder="0" applyAlignment="0" applyProtection="0"/>
    <xf numFmtId="43" fontId="9" fillId="0" borderId="0" applyFont="0" applyFill="0" applyBorder="0" applyAlignment="0" applyProtection="0"/>
    <xf numFmtId="0" fontId="5" fillId="0" borderId="0"/>
    <xf numFmtId="9" fontId="9" fillId="0" borderId="0" applyFont="0" applyFill="0" applyBorder="0" applyAlignment="0" applyProtection="0"/>
    <xf numFmtId="43" fontId="17" fillId="0" borderId="0" applyFont="0" applyFill="0" applyBorder="0" applyAlignment="0" applyProtection="0"/>
    <xf numFmtId="0" fontId="4" fillId="0" borderId="0"/>
    <xf numFmtId="0" fontId="4" fillId="0" borderId="0"/>
    <xf numFmtId="44" fontId="9" fillId="0" borderId="0" applyFont="0" applyFill="0" applyBorder="0" applyAlignment="0" applyProtection="0"/>
    <xf numFmtId="0" fontId="4" fillId="0" borderId="0"/>
    <xf numFmtId="0" fontId="4" fillId="0" borderId="0"/>
    <xf numFmtId="0" fontId="4"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4" fillId="0" borderId="0"/>
    <xf numFmtId="44" fontId="9" fillId="0" borderId="0" applyFont="0" applyFill="0" applyBorder="0" applyAlignment="0" applyProtection="0"/>
    <xf numFmtId="0" fontId="4" fillId="0" borderId="0"/>
    <xf numFmtId="43" fontId="9" fillId="0" borderId="0" applyFont="0" applyFill="0" applyBorder="0" applyAlignment="0" applyProtection="0"/>
    <xf numFmtId="43" fontId="9"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44" fontId="9" fillId="0" borderId="0" applyFont="0" applyFill="0" applyBorder="0" applyAlignment="0" applyProtection="0"/>
    <xf numFmtId="0" fontId="4" fillId="0" borderId="0"/>
    <xf numFmtId="0" fontId="4" fillId="0" borderId="0"/>
    <xf numFmtId="0" fontId="4"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4" fillId="0" borderId="0"/>
    <xf numFmtId="44" fontId="9" fillId="0" borderId="0" applyFont="0" applyFill="0" applyBorder="0" applyAlignment="0" applyProtection="0"/>
    <xf numFmtId="0" fontId="4" fillId="0" borderId="0"/>
    <xf numFmtId="43" fontId="9" fillId="0" borderId="0" applyFont="0" applyFill="0" applyBorder="0" applyAlignment="0" applyProtection="0"/>
    <xf numFmtId="43" fontId="9" fillId="0" borderId="0" applyFont="0" applyFill="0" applyBorder="0" applyAlignment="0" applyProtection="0"/>
    <xf numFmtId="0" fontId="4" fillId="0" borderId="0"/>
    <xf numFmtId="0" fontId="4" fillId="0" borderId="0"/>
    <xf numFmtId="0" fontId="4" fillId="0" borderId="0"/>
    <xf numFmtId="44" fontId="9" fillId="0" borderId="0" applyFont="0" applyFill="0" applyBorder="0" applyAlignment="0" applyProtection="0"/>
    <xf numFmtId="0" fontId="4" fillId="0" borderId="0"/>
    <xf numFmtId="0" fontId="4" fillId="0" borderId="0"/>
    <xf numFmtId="0" fontId="4"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4" fillId="0" borderId="0"/>
    <xf numFmtId="44" fontId="9" fillId="0" borderId="0" applyFont="0" applyFill="0" applyBorder="0" applyAlignment="0" applyProtection="0"/>
    <xf numFmtId="0" fontId="4" fillId="0" borderId="0"/>
    <xf numFmtId="43" fontId="9" fillId="0" borderId="0" applyFont="0" applyFill="0" applyBorder="0" applyAlignment="0" applyProtection="0"/>
    <xf numFmtId="43" fontId="9" fillId="0" borderId="0" applyFont="0" applyFill="0" applyBorder="0" applyAlignment="0" applyProtection="0"/>
    <xf numFmtId="0" fontId="4" fillId="0" borderId="0"/>
    <xf numFmtId="0" fontId="4" fillId="0" borderId="0"/>
    <xf numFmtId="0" fontId="4" fillId="0" borderId="0"/>
    <xf numFmtId="44" fontId="9" fillId="0" borderId="0" applyFont="0" applyFill="0" applyBorder="0" applyAlignment="0" applyProtection="0"/>
    <xf numFmtId="0" fontId="4" fillId="0" borderId="0"/>
    <xf numFmtId="0" fontId="4" fillId="0" borderId="0"/>
    <xf numFmtId="0" fontId="4"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4" fillId="0" borderId="0"/>
    <xf numFmtId="44" fontId="9" fillId="0" borderId="0" applyFont="0" applyFill="0" applyBorder="0" applyAlignment="0" applyProtection="0"/>
    <xf numFmtId="0" fontId="4" fillId="0" borderId="0"/>
    <xf numFmtId="43" fontId="9" fillId="0" borderId="0" applyFont="0" applyFill="0" applyBorder="0" applyAlignment="0" applyProtection="0"/>
    <xf numFmtId="43" fontId="9" fillId="0" borderId="0" applyFont="0" applyFill="0" applyBorder="0" applyAlignment="0" applyProtection="0"/>
    <xf numFmtId="0" fontId="4" fillId="0" borderId="0"/>
    <xf numFmtId="43" fontId="17" fillId="0" borderId="0" applyFont="0" applyFill="0" applyBorder="0" applyAlignment="0" applyProtection="0"/>
    <xf numFmtId="0" fontId="4" fillId="0" borderId="0"/>
    <xf numFmtId="0" fontId="4" fillId="0" borderId="0"/>
    <xf numFmtId="44" fontId="9" fillId="0" borderId="0" applyFont="0" applyFill="0" applyBorder="0" applyAlignment="0" applyProtection="0"/>
    <xf numFmtId="0" fontId="4" fillId="0" borderId="0"/>
    <xf numFmtId="0" fontId="4" fillId="0" borderId="0"/>
    <xf numFmtId="0" fontId="4"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4" fillId="0" borderId="0"/>
    <xf numFmtId="44" fontId="9" fillId="0" borderId="0" applyFont="0" applyFill="0" applyBorder="0" applyAlignment="0" applyProtection="0"/>
    <xf numFmtId="0" fontId="4" fillId="0" borderId="0"/>
    <xf numFmtId="43" fontId="9" fillId="0" borderId="0" applyFont="0" applyFill="0" applyBorder="0" applyAlignment="0" applyProtection="0"/>
    <xf numFmtId="43" fontId="9" fillId="0" borderId="0" applyFont="0" applyFill="0" applyBorder="0" applyAlignment="0" applyProtection="0"/>
    <xf numFmtId="0" fontId="4" fillId="0" borderId="0"/>
    <xf numFmtId="0" fontId="4" fillId="0" borderId="0"/>
    <xf numFmtId="0" fontId="4" fillId="0" borderId="0"/>
    <xf numFmtId="44" fontId="9" fillId="0" borderId="0" applyFont="0" applyFill="0" applyBorder="0" applyAlignment="0" applyProtection="0"/>
    <xf numFmtId="0" fontId="4" fillId="0" borderId="0"/>
    <xf numFmtId="0" fontId="4" fillId="0" borderId="0"/>
    <xf numFmtId="0" fontId="4"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4" fillId="0" borderId="0"/>
    <xf numFmtId="44" fontId="9" fillId="0" borderId="0" applyFont="0" applyFill="0" applyBorder="0" applyAlignment="0" applyProtection="0"/>
    <xf numFmtId="0" fontId="4" fillId="0" borderId="0"/>
    <xf numFmtId="43" fontId="9" fillId="0" borderId="0" applyFont="0" applyFill="0" applyBorder="0" applyAlignment="0" applyProtection="0"/>
    <xf numFmtId="43" fontId="9" fillId="0" borderId="0" applyFont="0" applyFill="0" applyBorder="0" applyAlignment="0" applyProtection="0"/>
    <xf numFmtId="0" fontId="4" fillId="0" borderId="0"/>
    <xf numFmtId="0" fontId="4" fillId="0" borderId="0"/>
    <xf numFmtId="0" fontId="4" fillId="0" borderId="0"/>
    <xf numFmtId="44" fontId="9" fillId="0" borderId="0" applyFont="0" applyFill="0" applyBorder="0" applyAlignment="0" applyProtection="0"/>
    <xf numFmtId="0" fontId="4" fillId="0" borderId="0"/>
    <xf numFmtId="0" fontId="4" fillId="0" borderId="0"/>
    <xf numFmtId="0" fontId="4"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4" fillId="0" borderId="0"/>
    <xf numFmtId="44" fontId="9" fillId="0" borderId="0" applyFont="0" applyFill="0" applyBorder="0" applyAlignment="0" applyProtection="0"/>
    <xf numFmtId="0" fontId="4" fillId="0" borderId="0"/>
    <xf numFmtId="43" fontId="9" fillId="0" borderId="0" applyFont="0" applyFill="0" applyBorder="0" applyAlignment="0" applyProtection="0"/>
    <xf numFmtId="43" fontId="9" fillId="0" borderId="0" applyFont="0" applyFill="0" applyBorder="0" applyAlignment="0" applyProtection="0"/>
    <xf numFmtId="0" fontId="4" fillId="0" borderId="0"/>
    <xf numFmtId="0" fontId="4" fillId="0" borderId="0"/>
    <xf numFmtId="0" fontId="4" fillId="0" borderId="0"/>
    <xf numFmtId="44" fontId="9" fillId="0" borderId="0" applyFont="0" applyFill="0" applyBorder="0" applyAlignment="0" applyProtection="0"/>
    <xf numFmtId="0" fontId="4" fillId="0" borderId="0"/>
    <xf numFmtId="0" fontId="4" fillId="0" borderId="0"/>
    <xf numFmtId="0" fontId="4"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4" fillId="0" borderId="0"/>
    <xf numFmtId="44" fontId="9" fillId="0" borderId="0" applyFont="0" applyFill="0" applyBorder="0" applyAlignment="0" applyProtection="0"/>
    <xf numFmtId="0" fontId="4" fillId="0" borderId="0"/>
    <xf numFmtId="43" fontId="9" fillId="0" borderId="0" applyFont="0" applyFill="0" applyBorder="0" applyAlignment="0" applyProtection="0"/>
    <xf numFmtId="43" fontId="9" fillId="0" borderId="0" applyFont="0" applyFill="0" applyBorder="0" applyAlignment="0" applyProtection="0"/>
    <xf numFmtId="0" fontId="4" fillId="0" borderId="0"/>
    <xf numFmtId="0" fontId="4" fillId="0" borderId="0"/>
    <xf numFmtId="0" fontId="4" fillId="0" borderId="0"/>
    <xf numFmtId="44" fontId="9" fillId="0" borderId="0" applyFont="0" applyFill="0" applyBorder="0" applyAlignment="0" applyProtection="0"/>
    <xf numFmtId="0" fontId="4" fillId="0" borderId="0"/>
    <xf numFmtId="0" fontId="4" fillId="0" borderId="0"/>
    <xf numFmtId="0" fontId="4"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4" fillId="0" borderId="0"/>
    <xf numFmtId="44" fontId="9" fillId="0" borderId="0" applyFont="0" applyFill="0" applyBorder="0" applyAlignment="0" applyProtection="0"/>
    <xf numFmtId="0" fontId="4" fillId="0" borderId="0"/>
    <xf numFmtId="43" fontId="9" fillId="0" borderId="0" applyFont="0" applyFill="0" applyBorder="0" applyAlignment="0" applyProtection="0"/>
    <xf numFmtId="43" fontId="9" fillId="0" borderId="0" applyFont="0" applyFill="0" applyBorder="0" applyAlignment="0" applyProtection="0"/>
    <xf numFmtId="0" fontId="4" fillId="0" borderId="0"/>
    <xf numFmtId="0" fontId="4" fillId="0" borderId="0"/>
    <xf numFmtId="0" fontId="4" fillId="0" borderId="0"/>
    <xf numFmtId="44" fontId="9" fillId="0" borderId="0" applyFont="0" applyFill="0" applyBorder="0" applyAlignment="0" applyProtection="0"/>
    <xf numFmtId="0" fontId="4" fillId="0" borderId="0"/>
    <xf numFmtId="0" fontId="4" fillId="0" borderId="0"/>
    <xf numFmtId="0" fontId="4"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4" fillId="0" borderId="0"/>
    <xf numFmtId="44" fontId="9" fillId="0" borderId="0" applyFont="0" applyFill="0" applyBorder="0" applyAlignment="0" applyProtection="0"/>
    <xf numFmtId="0" fontId="4" fillId="0" borderId="0"/>
    <xf numFmtId="43" fontId="9" fillId="0" borderId="0" applyFont="0" applyFill="0" applyBorder="0" applyAlignment="0" applyProtection="0"/>
    <xf numFmtId="43" fontId="9" fillId="0" borderId="0" applyFont="0" applyFill="0" applyBorder="0" applyAlignment="0" applyProtection="0"/>
    <xf numFmtId="0" fontId="4" fillId="0" borderId="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43" fontId="17" fillId="0" borderId="0" applyFont="0" applyFill="0" applyBorder="0" applyAlignment="0" applyProtection="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43" fontId="17" fillId="0" borderId="0" applyFont="0" applyFill="0" applyBorder="0" applyAlignment="0" applyProtection="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0" fontId="3" fillId="0" borderId="0"/>
    <xf numFmtId="0" fontId="3" fillId="0" borderId="0"/>
    <xf numFmtId="44" fontId="9" fillId="0" borderId="0" applyFont="0" applyFill="0" applyBorder="0" applyAlignment="0" applyProtection="0"/>
    <xf numFmtId="0" fontId="3" fillId="0" borderId="0"/>
    <xf numFmtId="0" fontId="3" fillId="0" borderId="0"/>
    <xf numFmtId="0" fontId="3"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9" fillId="0" borderId="0" applyFont="0" applyFill="0" applyBorder="0" applyAlignment="0" applyProtection="0"/>
    <xf numFmtId="43" fontId="9" fillId="0" borderId="0" applyFont="0" applyFill="0" applyBorder="0" applyAlignment="0" applyProtection="0"/>
    <xf numFmtId="0" fontId="3" fillId="0" borderId="0"/>
    <xf numFmtId="44" fontId="9" fillId="0" borderId="0" applyFont="0" applyFill="0" applyBorder="0" applyAlignment="0" applyProtection="0"/>
    <xf numFmtId="43" fontId="9" fillId="0" borderId="0" applyFont="0" applyFill="0" applyBorder="0" applyAlignment="0" applyProtection="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43" fontId="17" fillId="0" borderId="0" applyFont="0" applyFill="0" applyBorder="0" applyAlignment="0" applyProtection="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43" fontId="17" fillId="0" borderId="0" applyFont="0" applyFill="0" applyBorder="0" applyAlignment="0" applyProtection="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0" fontId="2" fillId="0" borderId="0"/>
    <xf numFmtId="0" fontId="2" fillId="0" borderId="0"/>
    <xf numFmtId="44" fontId="9" fillId="0" borderId="0" applyFont="0" applyFill="0" applyBorder="0" applyAlignment="0" applyProtection="0"/>
    <xf numFmtId="0" fontId="2" fillId="0" borderId="0"/>
    <xf numFmtId="0" fontId="2" fillId="0" borderId="0"/>
    <xf numFmtId="0" fontId="2"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xf numFmtId="0" fontId="2" fillId="0" borderId="0"/>
    <xf numFmtId="43" fontId="9" fillId="0" borderId="0" applyFont="0" applyFill="0" applyBorder="0" applyAlignment="0" applyProtection="0"/>
    <xf numFmtId="43" fontId="9" fillId="0" borderId="0" applyFont="0" applyFill="0" applyBorder="0" applyAlignment="0" applyProtection="0"/>
    <xf numFmtId="0" fontId="2"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43" fontId="9" fillId="0" borderId="0" applyFont="0" applyFill="0" applyBorder="0" applyAlignment="0" applyProtection="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43" fontId="9" fillId="0" borderId="0" applyFont="0" applyFill="0" applyBorder="0" applyAlignment="0" applyProtection="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43" fontId="9" fillId="0" borderId="0" applyFont="0" applyFill="0" applyBorder="0" applyAlignment="0" applyProtection="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43" fontId="9" fillId="0" borderId="0" applyFont="0" applyFill="0" applyBorder="0" applyAlignment="0" applyProtection="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43" fontId="9" fillId="0" borderId="0" applyFont="0" applyFill="0" applyBorder="0" applyAlignment="0" applyProtection="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43" fontId="9" fillId="0" borderId="0" applyFont="0" applyFill="0" applyBorder="0" applyAlignment="0" applyProtection="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44" fontId="9"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 fillId="0" borderId="0"/>
    <xf numFmtId="44" fontId="9" fillId="0" borderId="0" applyFont="0" applyFill="0" applyBorder="0" applyAlignment="0" applyProtection="0"/>
    <xf numFmtId="0" fontId="1" fillId="0" borderId="0"/>
    <xf numFmtId="43" fontId="9" fillId="0" borderId="0" applyFont="0" applyFill="0" applyBorder="0" applyAlignment="0" applyProtection="0"/>
    <xf numFmtId="43" fontId="9" fillId="0" borderId="0" applyFont="0" applyFill="0" applyBorder="0" applyAlignment="0" applyProtection="0"/>
    <xf numFmtId="0" fontId="1" fillId="0" borderId="0"/>
  </cellStyleXfs>
  <cellXfs count="137">
    <xf numFmtId="0" fontId="0" fillId="0" borderId="0" xfId="0"/>
    <xf numFmtId="0" fontId="11" fillId="2" borderId="0" xfId="0" applyFont="1" applyFill="1" applyAlignment="1">
      <alignment horizontal="center" vertical="center"/>
    </xf>
    <xf numFmtId="0" fontId="10" fillId="2" borderId="0" xfId="0" applyFont="1" applyFill="1"/>
    <xf numFmtId="0" fontId="9" fillId="2" borderId="0" xfId="0" applyFont="1" applyFill="1"/>
    <xf numFmtId="0" fontId="10" fillId="2" borderId="0" xfId="0" applyFont="1" applyFill="1" applyAlignment="1">
      <alignment horizontal="center"/>
    </xf>
    <xf numFmtId="0" fontId="16" fillId="2" borderId="0" xfId="0" applyFont="1" applyFill="1" applyBorder="1" applyAlignment="1">
      <alignment horizontal="center" vertical="center"/>
    </xf>
    <xf numFmtId="165" fontId="10" fillId="2" borderId="0" xfId="41" applyNumberFormat="1" applyFont="1" applyFill="1" applyAlignment="1">
      <alignment horizontal="center"/>
    </xf>
    <xf numFmtId="0" fontId="18" fillId="3" borderId="1" xfId="0" applyFont="1" applyFill="1" applyBorder="1" applyAlignment="1">
      <alignment horizontal="center" vertical="center"/>
    </xf>
    <xf numFmtId="0" fontId="18" fillId="3" borderId="1" xfId="0" applyFont="1" applyFill="1" applyBorder="1" applyAlignment="1">
      <alignment horizontal="center" vertical="center" textRotation="90" wrapText="1"/>
    </xf>
    <xf numFmtId="0" fontId="18" fillId="3"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9" fillId="0" borderId="1" xfId="0" applyFont="1" applyFill="1" applyBorder="1" applyAlignment="1">
      <alignment horizontal="justify" vertical="top" wrapText="1"/>
    </xf>
    <xf numFmtId="0" fontId="19" fillId="0" borderId="1" xfId="0" applyFont="1" applyFill="1" applyBorder="1" applyAlignment="1">
      <alignment horizontal="center" vertical="center" wrapText="1"/>
    </xf>
    <xf numFmtId="166" fontId="19" fillId="0" borderId="1" xfId="0" applyNumberFormat="1" applyFont="1" applyFill="1" applyBorder="1" applyAlignment="1">
      <alignment horizontal="center" vertical="center" wrapText="1"/>
    </xf>
    <xf numFmtId="0" fontId="18" fillId="4" borderId="1" xfId="0" applyFont="1" applyFill="1" applyBorder="1" applyAlignment="1">
      <alignment horizontal="center" vertical="center"/>
    </xf>
    <xf numFmtId="0" fontId="19" fillId="4" borderId="1" xfId="0" applyFont="1" applyFill="1" applyBorder="1" applyAlignment="1">
      <alignment horizontal="justify" vertical="top" wrapText="1"/>
    </xf>
    <xf numFmtId="0" fontId="19" fillId="4" borderId="1" xfId="0" applyFont="1" applyFill="1" applyBorder="1" applyAlignment="1">
      <alignment horizontal="center" vertical="center" wrapText="1"/>
    </xf>
    <xf numFmtId="166" fontId="19" fillId="4"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xf>
    <xf numFmtId="0" fontId="19" fillId="4" borderId="1" xfId="0" applyFont="1" applyFill="1" applyBorder="1" applyAlignment="1">
      <alignment horizontal="center" vertical="center"/>
    </xf>
    <xf numFmtId="0" fontId="19" fillId="4" borderId="3" xfId="0" applyFont="1" applyFill="1" applyBorder="1" applyAlignment="1">
      <alignment horizontal="justify" vertical="top" wrapText="1"/>
    </xf>
    <xf numFmtId="0" fontId="19" fillId="4" borderId="3" xfId="0" applyFont="1" applyFill="1" applyBorder="1" applyAlignment="1">
      <alignment horizontal="center" vertical="center"/>
    </xf>
    <xf numFmtId="0" fontId="19" fillId="4" borderId="2" xfId="0" applyFont="1" applyFill="1" applyBorder="1" applyAlignment="1">
      <alignment horizontal="justify" vertical="top" wrapText="1"/>
    </xf>
    <xf numFmtId="0" fontId="19" fillId="4" borderId="2" xfId="0" applyFont="1" applyFill="1" applyBorder="1" applyAlignment="1">
      <alignment horizontal="center" vertical="center"/>
    </xf>
    <xf numFmtId="49" fontId="19" fillId="4" borderId="1" xfId="0" applyNumberFormat="1" applyFont="1" applyFill="1" applyBorder="1" applyAlignment="1">
      <alignment horizontal="center" vertical="center" wrapText="1"/>
    </xf>
    <xf numFmtId="49" fontId="19" fillId="4" borderId="1" xfId="0" applyNumberFormat="1" applyFont="1" applyFill="1" applyBorder="1" applyAlignment="1">
      <alignment horizontal="center" vertical="center"/>
    </xf>
    <xf numFmtId="49" fontId="19" fillId="0" borderId="1" xfId="0" applyNumberFormat="1" applyFont="1" applyFill="1" applyBorder="1" applyAlignment="1">
      <alignment horizontal="center" vertical="center"/>
    </xf>
    <xf numFmtId="49" fontId="19" fillId="0" borderId="1" xfId="0" applyNumberFormat="1" applyFont="1" applyFill="1" applyBorder="1" applyAlignment="1">
      <alignment horizontal="center" vertical="center" wrapText="1"/>
    </xf>
    <xf numFmtId="0" fontId="19" fillId="2" borderId="0" xfId="0" applyFont="1" applyFill="1"/>
    <xf numFmtId="0" fontId="18" fillId="2" borderId="0" xfId="0" applyFont="1" applyFill="1" applyAlignment="1">
      <alignment horizontal="center" vertical="center"/>
    </xf>
    <xf numFmtId="0" fontId="19" fillId="2" borderId="0" xfId="0" applyFont="1" applyFill="1" applyAlignment="1">
      <alignment horizontal="center"/>
    </xf>
    <xf numFmtId="166" fontId="18" fillId="2" borderId="1" xfId="0" applyNumberFormat="1" applyFont="1" applyFill="1" applyBorder="1" applyAlignment="1">
      <alignment horizontal="center" vertical="center"/>
    </xf>
    <xf numFmtId="166" fontId="18" fillId="4" borderId="1" xfId="0" applyNumberFormat="1" applyFont="1" applyFill="1" applyBorder="1" applyAlignment="1">
      <alignment horizontal="center" vertical="center"/>
    </xf>
    <xf numFmtId="166" fontId="18" fillId="0" borderId="1" xfId="0" applyNumberFormat="1" applyFont="1" applyFill="1" applyBorder="1" applyAlignment="1">
      <alignment horizontal="center" vertical="center"/>
    </xf>
    <xf numFmtId="166" fontId="18" fillId="4" borderId="1" xfId="0" applyNumberFormat="1" applyFont="1" applyFill="1" applyBorder="1"/>
    <xf numFmtId="165" fontId="18" fillId="4" borderId="1" xfId="41" applyNumberFormat="1" applyFont="1" applyFill="1" applyBorder="1" applyAlignment="1">
      <alignment horizontal="center"/>
    </xf>
    <xf numFmtId="166"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41" fontId="19" fillId="0" borderId="1" xfId="0" applyNumberFormat="1" applyFont="1" applyFill="1" applyBorder="1" applyAlignment="1">
      <alignment horizontal="center" vertical="center" wrapText="1"/>
    </xf>
    <xf numFmtId="41" fontId="19" fillId="2" borderId="1" xfId="0" applyNumberFormat="1" applyFont="1" applyFill="1" applyBorder="1" applyAlignment="1">
      <alignment horizontal="center" vertical="center" wrapText="1"/>
    </xf>
    <xf numFmtId="41" fontId="19" fillId="0" borderId="1" xfId="6" applyNumberFormat="1" applyFont="1" applyFill="1" applyBorder="1" applyAlignment="1">
      <alignment horizontal="center" vertical="center" wrapText="1"/>
    </xf>
    <xf numFmtId="41" fontId="19" fillId="4" borderId="1" xfId="0" applyNumberFormat="1" applyFont="1" applyFill="1" applyBorder="1" applyAlignment="1">
      <alignment horizontal="center" vertical="center" wrapText="1"/>
    </xf>
    <xf numFmtId="41" fontId="19" fillId="4" borderId="1" xfId="6" applyNumberFormat="1" applyFont="1" applyFill="1" applyBorder="1" applyAlignment="1">
      <alignment horizontal="center" vertical="center" wrapText="1"/>
    </xf>
    <xf numFmtId="41" fontId="19" fillId="2" borderId="1" xfId="6" applyNumberFormat="1" applyFont="1" applyFill="1" applyBorder="1" applyAlignment="1">
      <alignment horizontal="center" vertical="center" wrapText="1"/>
    </xf>
    <xf numFmtId="41" fontId="19" fillId="4" borderId="3" xfId="0" applyNumberFormat="1" applyFont="1" applyFill="1" applyBorder="1" applyAlignment="1">
      <alignment horizontal="center" vertical="center" wrapText="1"/>
    </xf>
    <xf numFmtId="41" fontId="19" fillId="4" borderId="3" xfId="0" applyNumberFormat="1" applyFont="1" applyFill="1" applyBorder="1" applyAlignment="1">
      <alignment horizontal="center" vertical="center"/>
    </xf>
    <xf numFmtId="41" fontId="19" fillId="0" borderId="1" xfId="0" applyNumberFormat="1" applyFont="1" applyFill="1" applyBorder="1" applyAlignment="1">
      <alignment horizontal="center" vertical="center"/>
    </xf>
    <xf numFmtId="41" fontId="19" fillId="4" borderId="2" xfId="0" applyNumberFormat="1" applyFont="1" applyFill="1" applyBorder="1" applyAlignment="1">
      <alignment horizontal="center" vertical="center"/>
    </xf>
    <xf numFmtId="41" fontId="19" fillId="4" borderId="1" xfId="0" applyNumberFormat="1" applyFont="1" applyFill="1" applyBorder="1" applyAlignment="1">
      <alignment horizontal="center" vertical="center"/>
    </xf>
    <xf numFmtId="0" fontId="18" fillId="5" borderId="1" xfId="0" applyFont="1" applyFill="1" applyBorder="1" applyAlignment="1">
      <alignment horizontal="center" vertical="center"/>
    </xf>
    <xf numFmtId="0" fontId="19" fillId="5" borderId="1" xfId="0" applyFont="1" applyFill="1" applyBorder="1" applyAlignment="1">
      <alignment horizontal="justify" vertical="top" wrapText="1"/>
    </xf>
    <xf numFmtId="0" fontId="19" fillId="5" borderId="1" xfId="0" applyFont="1" applyFill="1" applyBorder="1" applyAlignment="1">
      <alignment horizontal="center" vertical="center" wrapText="1"/>
    </xf>
    <xf numFmtId="41" fontId="19" fillId="5" borderId="1" xfId="0" applyNumberFormat="1" applyFont="1" applyFill="1" applyBorder="1" applyAlignment="1">
      <alignment horizontal="center" vertical="center" wrapText="1"/>
    </xf>
    <xf numFmtId="41" fontId="19" fillId="5" borderId="1" xfId="6" applyNumberFormat="1" applyFont="1" applyFill="1" applyBorder="1" applyAlignment="1">
      <alignment horizontal="center" vertical="center" wrapText="1"/>
    </xf>
    <xf numFmtId="166" fontId="19" fillId="5" borderId="1" xfId="0" applyNumberFormat="1" applyFont="1" applyFill="1" applyBorder="1" applyAlignment="1">
      <alignment horizontal="center" vertical="center" wrapText="1"/>
    </xf>
    <xf numFmtId="166" fontId="18" fillId="5" borderId="1" xfId="0" applyNumberFormat="1" applyFont="1" applyFill="1" applyBorder="1" applyAlignment="1">
      <alignment horizontal="center" vertical="center"/>
    </xf>
    <xf numFmtId="0" fontId="10" fillId="5" borderId="0" xfId="0" applyFont="1" applyFill="1"/>
    <xf numFmtId="0" fontId="19" fillId="5" borderId="1" xfId="0" applyFont="1" applyFill="1" applyBorder="1" applyAlignment="1">
      <alignment horizontal="center" vertical="center"/>
    </xf>
    <xf numFmtId="41" fontId="19" fillId="5" borderId="1" xfId="0" applyNumberFormat="1" applyFont="1" applyFill="1" applyBorder="1" applyAlignment="1">
      <alignment horizontal="center" vertical="center"/>
    </xf>
    <xf numFmtId="0" fontId="16" fillId="5" borderId="0" xfId="0" applyFont="1" applyFill="1" applyBorder="1" applyAlignment="1">
      <alignment horizontal="center" vertical="center"/>
    </xf>
    <xf numFmtId="0" fontId="19" fillId="5" borderId="2" xfId="0" applyFont="1" applyFill="1" applyBorder="1" applyAlignment="1">
      <alignment horizontal="justify" vertical="top" wrapText="1"/>
    </xf>
    <xf numFmtId="0" fontId="19" fillId="5" borderId="2" xfId="0" applyFont="1" applyFill="1" applyBorder="1" applyAlignment="1">
      <alignment horizontal="center" vertical="center"/>
    </xf>
    <xf numFmtId="41" fontId="19" fillId="5" borderId="2" xfId="0" applyNumberFormat="1" applyFont="1" applyFill="1" applyBorder="1" applyAlignment="1">
      <alignment horizontal="center" vertical="center"/>
    </xf>
    <xf numFmtId="0" fontId="19" fillId="0" borderId="1" xfId="0" applyFont="1" applyFill="1" applyBorder="1" applyAlignment="1">
      <alignment horizontal="center" vertical="top" wrapText="1"/>
    </xf>
    <xf numFmtId="0" fontId="18" fillId="6" borderId="1" xfId="0" applyFont="1" applyFill="1" applyBorder="1" applyAlignment="1">
      <alignment horizontal="center" vertical="center"/>
    </xf>
    <xf numFmtId="166" fontId="19" fillId="6" borderId="1" xfId="0" applyNumberFormat="1" applyFont="1" applyFill="1" applyBorder="1" applyAlignment="1">
      <alignment horizontal="center" vertical="center" wrapText="1"/>
    </xf>
    <xf numFmtId="166" fontId="18" fillId="6" borderId="1" xfId="0" applyNumberFormat="1" applyFont="1" applyFill="1" applyBorder="1" applyAlignment="1">
      <alignment horizontal="center" vertical="center"/>
    </xf>
    <xf numFmtId="0" fontId="19" fillId="4" borderId="3" xfId="0" applyFont="1" applyFill="1" applyBorder="1" applyAlignment="1">
      <alignment horizontal="center" vertical="top" wrapText="1"/>
    </xf>
    <xf numFmtId="0" fontId="19" fillId="4" borderId="1" xfId="0" applyFont="1" applyFill="1" applyBorder="1" applyAlignment="1">
      <alignment horizontal="center" vertical="top" wrapText="1"/>
    </xf>
    <xf numFmtId="0" fontId="18" fillId="2" borderId="1"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9" fillId="2" borderId="1" xfId="0" applyFont="1" applyFill="1" applyBorder="1" applyAlignment="1">
      <alignment horizontal="justify" vertical="top" wrapText="1"/>
    </xf>
    <xf numFmtId="0" fontId="19" fillId="6" borderId="1" xfId="0" applyFont="1" applyFill="1" applyBorder="1" applyAlignment="1">
      <alignment horizontal="justify" vertical="top" wrapText="1"/>
    </xf>
    <xf numFmtId="0" fontId="19" fillId="6" borderId="1" xfId="0" applyFont="1" applyFill="1" applyBorder="1" applyAlignment="1">
      <alignment horizontal="center" vertical="center" wrapText="1"/>
    </xf>
    <xf numFmtId="41" fontId="19" fillId="6" borderId="1" xfId="0" applyNumberFormat="1" applyFont="1" applyFill="1" applyBorder="1" applyAlignment="1">
      <alignment horizontal="center" vertical="center" wrapText="1"/>
    </xf>
    <xf numFmtId="41" fontId="19" fillId="6" borderId="1" xfId="6" applyNumberFormat="1" applyFont="1" applyFill="1" applyBorder="1" applyAlignment="1">
      <alignment horizontal="center" vertical="center" wrapText="1"/>
    </xf>
    <xf numFmtId="166" fontId="19" fillId="2" borderId="1" xfId="0" applyNumberFormat="1" applyFont="1" applyFill="1" applyBorder="1" applyAlignment="1">
      <alignment horizontal="center" vertical="center" wrapText="1"/>
    </xf>
    <xf numFmtId="0" fontId="10" fillId="2" borderId="1" xfId="0" applyFont="1" applyFill="1" applyBorder="1"/>
    <xf numFmtId="0" fontId="18" fillId="3" borderId="7" xfId="0" applyFont="1" applyFill="1" applyBorder="1" applyAlignment="1">
      <alignment horizontal="center" vertical="center" wrapText="1"/>
    </xf>
    <xf numFmtId="0" fontId="10" fillId="2" borderId="7" xfId="0" applyFont="1" applyFill="1" applyBorder="1"/>
    <xf numFmtId="0" fontId="9" fillId="2" borderId="1" xfId="0" applyFont="1" applyFill="1" applyBorder="1"/>
    <xf numFmtId="0" fontId="10" fillId="5" borderId="1" xfId="0" applyFont="1" applyFill="1" applyBorder="1"/>
    <xf numFmtId="0" fontId="16" fillId="5" borderId="1" xfId="0" applyFont="1" applyFill="1" applyBorder="1" applyAlignment="1">
      <alignment horizontal="center" vertical="center"/>
    </xf>
    <xf numFmtId="0" fontId="27" fillId="2" borderId="1" xfId="0" applyFont="1" applyFill="1" applyBorder="1" applyAlignment="1">
      <alignment wrapText="1"/>
    </xf>
    <xf numFmtId="0" fontId="9" fillId="2" borderId="1" xfId="0" applyFont="1" applyFill="1" applyBorder="1" applyAlignment="1">
      <alignment horizontal="center" wrapText="1"/>
    </xf>
    <xf numFmtId="0" fontId="25" fillId="2" borderId="1" xfId="0" applyFont="1" applyFill="1" applyBorder="1" applyAlignment="1">
      <alignment wrapText="1"/>
    </xf>
    <xf numFmtId="166"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9" fillId="6" borderId="1" xfId="0" applyFont="1" applyFill="1" applyBorder="1" applyAlignment="1">
      <alignment horizontal="center" vertical="center"/>
    </xf>
    <xf numFmtId="0" fontId="25" fillId="6" borderId="1" xfId="0" applyFont="1" applyFill="1" applyBorder="1"/>
    <xf numFmtId="0" fontId="24" fillId="6" borderId="1" xfId="0" applyFont="1" applyFill="1" applyBorder="1" applyAlignment="1">
      <alignment wrapText="1"/>
    </xf>
    <xf numFmtId="0" fontId="19" fillId="6" borderId="1" xfId="0" applyFont="1" applyFill="1" applyBorder="1" applyAlignment="1">
      <alignment horizontal="left" vertical="center" wrapText="1"/>
    </xf>
    <xf numFmtId="0" fontId="10" fillId="6" borderId="1" xfId="0" applyFont="1" applyFill="1" applyBorder="1"/>
    <xf numFmtId="0" fontId="21" fillId="3" borderId="5" xfId="0" applyFont="1" applyFill="1" applyBorder="1" applyAlignment="1">
      <alignment horizontal="center"/>
    </xf>
    <xf numFmtId="0" fontId="21" fillId="3" borderId="6" xfId="0" applyFont="1" applyFill="1" applyBorder="1" applyAlignment="1">
      <alignment horizontal="center"/>
    </xf>
    <xf numFmtId="166"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xf>
    <xf numFmtId="166" fontId="18" fillId="4" borderId="3" xfId="0" applyNumberFormat="1" applyFont="1" applyFill="1" applyBorder="1" applyAlignment="1">
      <alignment horizontal="center" vertical="center"/>
    </xf>
    <xf numFmtId="0" fontId="18" fillId="4" borderId="4" xfId="0" applyFont="1" applyFill="1" applyBorder="1" applyAlignment="1">
      <alignment horizontal="center" vertical="center"/>
    </xf>
    <xf numFmtId="0" fontId="18" fillId="4" borderId="2" xfId="0" applyFont="1" applyFill="1" applyBorder="1" applyAlignment="1">
      <alignment horizontal="center" vertical="center"/>
    </xf>
    <xf numFmtId="166" fontId="18" fillId="0" borderId="4" xfId="0" applyNumberFormat="1" applyFont="1" applyFill="1" applyBorder="1" applyAlignment="1">
      <alignment horizontal="center" vertical="center"/>
    </xf>
    <xf numFmtId="0" fontId="18" fillId="0" borderId="4" xfId="0" applyFont="1" applyFill="1" applyBorder="1" applyAlignment="1">
      <alignment horizontal="center" vertical="center"/>
    </xf>
    <xf numFmtId="0" fontId="18" fillId="0" borderId="2" xfId="0" applyFont="1" applyFill="1" applyBorder="1" applyAlignment="1">
      <alignment horizontal="center" vertical="center"/>
    </xf>
    <xf numFmtId="166" fontId="18" fillId="4" borderId="4" xfId="0" applyNumberFormat="1" applyFont="1" applyFill="1" applyBorder="1" applyAlignment="1">
      <alignment horizontal="center" vertical="center"/>
    </xf>
    <xf numFmtId="166" fontId="18" fillId="4" borderId="2" xfId="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25" fillId="7" borderId="1" xfId="0" applyFont="1" applyFill="1" applyBorder="1" applyAlignment="1">
      <alignment horizontal="center" vertical="center" wrapText="1"/>
    </xf>
    <xf numFmtId="0" fontId="9" fillId="2" borderId="3" xfId="0" applyFont="1" applyFill="1" applyBorder="1" applyAlignment="1">
      <alignment horizontal="center" wrapText="1"/>
    </xf>
    <xf numFmtId="0" fontId="9" fillId="2" borderId="4" xfId="0" applyFont="1" applyFill="1" applyBorder="1" applyAlignment="1">
      <alignment horizontal="center" wrapText="1"/>
    </xf>
    <xf numFmtId="0" fontId="9" fillId="2" borderId="2" xfId="0" applyFont="1" applyFill="1" applyBorder="1" applyAlignment="1">
      <alignment horizontal="center" wrapText="1"/>
    </xf>
    <xf numFmtId="0" fontId="9" fillId="2" borderId="1" xfId="0" applyFont="1" applyFill="1" applyBorder="1" applyAlignment="1">
      <alignment horizont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0" fillId="2" borderId="1" xfId="0" applyFont="1" applyFill="1" applyBorder="1" applyAlignment="1">
      <alignment horizontal="center" wrapText="1"/>
    </xf>
    <xf numFmtId="0" fontId="10" fillId="2" borderId="1" xfId="0" applyFont="1" applyFill="1" applyBorder="1" applyAlignment="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10" fillId="2" borderId="2" xfId="0" applyFont="1" applyFill="1" applyBorder="1" applyAlignment="1">
      <alignment horizontal="center"/>
    </xf>
    <xf numFmtId="0" fontId="25" fillId="2" borderId="3" xfId="0" applyFont="1" applyFill="1" applyBorder="1" applyAlignment="1">
      <alignment horizontal="center" wrapText="1"/>
    </xf>
    <xf numFmtId="0" fontId="25" fillId="2" borderId="4" xfId="0" applyFont="1" applyFill="1" applyBorder="1" applyAlignment="1">
      <alignment horizontal="center" wrapText="1"/>
    </xf>
    <xf numFmtId="0" fontId="25" fillId="2" borderId="2" xfId="0" applyFont="1" applyFill="1" applyBorder="1" applyAlignment="1">
      <alignment horizontal="center" wrapText="1"/>
    </xf>
    <xf numFmtId="0" fontId="19" fillId="2" borderId="1" xfId="0" applyFont="1" applyFill="1" applyBorder="1" applyAlignment="1">
      <alignment horizontal="center" vertical="center" wrapText="1"/>
    </xf>
    <xf numFmtId="41" fontId="19" fillId="2" borderId="3" xfId="0" applyNumberFormat="1" applyFont="1" applyFill="1" applyBorder="1" applyAlignment="1">
      <alignment horizontal="center" vertical="center" wrapText="1"/>
    </xf>
    <xf numFmtId="0" fontId="19" fillId="2" borderId="3" xfId="0" applyFont="1" applyFill="1" applyBorder="1" applyAlignment="1">
      <alignment horizontal="justify" vertical="top" wrapText="1"/>
    </xf>
    <xf numFmtId="0" fontId="19" fillId="2" borderId="3" xfId="0" applyFont="1" applyFill="1" applyBorder="1" applyAlignment="1">
      <alignment horizontal="center" vertical="top" wrapText="1"/>
    </xf>
    <xf numFmtId="0" fontId="19" fillId="2" borderId="3" xfId="0" applyFont="1" applyFill="1" applyBorder="1" applyAlignment="1">
      <alignment horizontal="center" vertical="center"/>
    </xf>
    <xf numFmtId="41" fontId="19" fillId="2" borderId="3" xfId="0" applyNumberFormat="1" applyFont="1" applyFill="1" applyBorder="1" applyAlignment="1">
      <alignment horizontal="center" vertical="center"/>
    </xf>
  </cellXfs>
  <cellStyles count="1113">
    <cellStyle name="Hiperlink 2" xfId="9" xr:uid="{00000000-0005-0000-0000-000000000000}"/>
    <cellStyle name="Hiperlink 3" xfId="10" xr:uid="{00000000-0005-0000-0000-000001000000}"/>
    <cellStyle name="Moeda 2" xfId="7" xr:uid="{00000000-0005-0000-0000-000002000000}"/>
    <cellStyle name="Moeda 2 10" xfId="381" xr:uid="{00000000-0005-0000-0000-000002000000}"/>
    <cellStyle name="Moeda 2 10 2" xfId="932" xr:uid="{00000000-0005-0000-0000-000002000000}"/>
    <cellStyle name="Moeda 2 11" xfId="564" xr:uid="{00000000-0005-0000-0000-000002000000}"/>
    <cellStyle name="Moeda 2 2" xfId="20" xr:uid="{00000000-0005-0000-0000-000003000000}"/>
    <cellStyle name="Moeda 2 2 10" xfId="572" xr:uid="{00000000-0005-0000-0000-000003000000}"/>
    <cellStyle name="Moeda 2 2 2" xfId="35" xr:uid="{00000000-0005-0000-0000-000004000000}"/>
    <cellStyle name="Moeda 2 2 2 2" xfId="98" xr:uid="{E7DFA264-0CF7-483B-A9E7-9A018179A326}"/>
    <cellStyle name="Moeda 2 2 2 2 2" xfId="281" xr:uid="{E7DFA264-0CF7-483B-A9E7-9A018179A326}"/>
    <cellStyle name="Moeda 2 2 2 2 2 2" xfId="832" xr:uid="{E7DFA264-0CF7-483B-A9E7-9A018179A326}"/>
    <cellStyle name="Moeda 2 2 2 2 3" xfId="466" xr:uid="{00000000-0005-0000-0000-000005000000}"/>
    <cellStyle name="Moeda 2 2 2 2 3 2" xfId="1017" xr:uid="{00000000-0005-0000-0000-000005000000}"/>
    <cellStyle name="Moeda 2 2 2 2 4" xfId="649" xr:uid="{E7DFA264-0CF7-483B-A9E7-9A018179A326}"/>
    <cellStyle name="Moeda 2 2 2 3" xfId="129" xr:uid="{F012A387-3630-4955-A5A2-1C4CFAD39406}"/>
    <cellStyle name="Moeda 2 2 2 3 2" xfId="312" xr:uid="{F012A387-3630-4955-A5A2-1C4CFAD39406}"/>
    <cellStyle name="Moeda 2 2 2 3 2 2" xfId="863" xr:uid="{F012A387-3630-4955-A5A2-1C4CFAD39406}"/>
    <cellStyle name="Moeda 2 2 2 3 3" xfId="497" xr:uid="{00000000-0005-0000-0000-000006000000}"/>
    <cellStyle name="Moeda 2 2 2 3 3 2" xfId="1048" xr:uid="{00000000-0005-0000-0000-000006000000}"/>
    <cellStyle name="Moeda 2 2 2 3 4" xfId="680" xr:uid="{F012A387-3630-4955-A5A2-1C4CFAD39406}"/>
    <cellStyle name="Moeda 2 2 2 4" xfId="159" xr:uid="{6D68BFA5-9E90-4D3F-8435-84B4332A7B77}"/>
    <cellStyle name="Moeda 2 2 2 4 2" xfId="342" xr:uid="{6D68BFA5-9E90-4D3F-8435-84B4332A7B77}"/>
    <cellStyle name="Moeda 2 2 2 4 2 2" xfId="893" xr:uid="{6D68BFA5-9E90-4D3F-8435-84B4332A7B77}"/>
    <cellStyle name="Moeda 2 2 2 4 3" xfId="527" xr:uid="{00000000-0005-0000-0000-000007000000}"/>
    <cellStyle name="Moeda 2 2 2 4 3 2" xfId="1078" xr:uid="{00000000-0005-0000-0000-000007000000}"/>
    <cellStyle name="Moeda 2 2 2 4 4" xfId="710" xr:uid="{6D68BFA5-9E90-4D3F-8435-84B4332A7B77}"/>
    <cellStyle name="Moeda 2 2 2 5" xfId="189" xr:uid="{D70E711B-5F7B-41A2-B9AD-54BACF3E1F53}"/>
    <cellStyle name="Moeda 2 2 2 5 2" xfId="372" xr:uid="{D70E711B-5F7B-41A2-B9AD-54BACF3E1F53}"/>
    <cellStyle name="Moeda 2 2 2 5 2 2" xfId="923" xr:uid="{D70E711B-5F7B-41A2-B9AD-54BACF3E1F53}"/>
    <cellStyle name="Moeda 2 2 2 5 3" xfId="557" xr:uid="{00000000-0005-0000-0000-000008000000}"/>
    <cellStyle name="Moeda 2 2 2 5 3 2" xfId="1108" xr:uid="{00000000-0005-0000-0000-000008000000}"/>
    <cellStyle name="Moeda 2 2 2 5 4" xfId="740" xr:uid="{D70E711B-5F7B-41A2-B9AD-54BACF3E1F53}"/>
    <cellStyle name="Moeda 2 2 2 6" xfId="68" xr:uid="{DAD4D1C9-24E5-4F36-8069-E0CE20FE12BD}"/>
    <cellStyle name="Moeda 2 2 2 6 2" xfId="251" xr:uid="{DAD4D1C9-24E5-4F36-8069-E0CE20FE12BD}"/>
    <cellStyle name="Moeda 2 2 2 6 2 2" xfId="802" xr:uid="{DAD4D1C9-24E5-4F36-8069-E0CE20FE12BD}"/>
    <cellStyle name="Moeda 2 2 2 6 3" xfId="436" xr:uid="{00000000-0005-0000-0000-000009000000}"/>
    <cellStyle name="Moeda 2 2 2 6 3 2" xfId="987" xr:uid="{00000000-0005-0000-0000-000009000000}"/>
    <cellStyle name="Moeda 2 2 2 6 4" xfId="619" xr:uid="{DAD4D1C9-24E5-4F36-8069-E0CE20FE12BD}"/>
    <cellStyle name="Moeda 2 2 2 7" xfId="219" xr:uid="{00000000-0005-0000-0000-000004000000}"/>
    <cellStyle name="Moeda 2 2 2 7 2" xfId="770" xr:uid="{00000000-0005-0000-0000-000004000000}"/>
    <cellStyle name="Moeda 2 2 2 8" xfId="404" xr:uid="{00000000-0005-0000-0000-000004000000}"/>
    <cellStyle name="Moeda 2 2 2 8 2" xfId="955" xr:uid="{00000000-0005-0000-0000-000004000000}"/>
    <cellStyle name="Moeda 2 2 2 9" xfId="587" xr:uid="{00000000-0005-0000-0000-000004000000}"/>
    <cellStyle name="Moeda 2 2 3" xfId="83" xr:uid="{E7F128EA-C192-434A-830D-19128C4B528B}"/>
    <cellStyle name="Moeda 2 2 3 2" xfId="266" xr:uid="{E7F128EA-C192-434A-830D-19128C4B528B}"/>
    <cellStyle name="Moeda 2 2 3 2 2" xfId="817" xr:uid="{E7F128EA-C192-434A-830D-19128C4B528B}"/>
    <cellStyle name="Moeda 2 2 3 3" xfId="451" xr:uid="{00000000-0005-0000-0000-00000A000000}"/>
    <cellStyle name="Moeda 2 2 3 3 2" xfId="1002" xr:uid="{00000000-0005-0000-0000-00000A000000}"/>
    <cellStyle name="Moeda 2 2 3 4" xfId="634" xr:uid="{E7F128EA-C192-434A-830D-19128C4B528B}"/>
    <cellStyle name="Moeda 2 2 4" xfId="114" xr:uid="{C747A13A-D780-45AE-9405-7E52F4766C5E}"/>
    <cellStyle name="Moeda 2 2 4 2" xfId="297" xr:uid="{C747A13A-D780-45AE-9405-7E52F4766C5E}"/>
    <cellStyle name="Moeda 2 2 4 2 2" xfId="848" xr:uid="{C747A13A-D780-45AE-9405-7E52F4766C5E}"/>
    <cellStyle name="Moeda 2 2 4 3" xfId="482" xr:uid="{00000000-0005-0000-0000-00000B000000}"/>
    <cellStyle name="Moeda 2 2 4 3 2" xfId="1033" xr:uid="{00000000-0005-0000-0000-00000B000000}"/>
    <cellStyle name="Moeda 2 2 4 4" xfId="665" xr:uid="{C747A13A-D780-45AE-9405-7E52F4766C5E}"/>
    <cellStyle name="Moeda 2 2 5" xfId="144" xr:uid="{111CB895-3D63-48C2-9103-46EDCF0EF2FC}"/>
    <cellStyle name="Moeda 2 2 5 2" xfId="327" xr:uid="{111CB895-3D63-48C2-9103-46EDCF0EF2FC}"/>
    <cellStyle name="Moeda 2 2 5 2 2" xfId="878" xr:uid="{111CB895-3D63-48C2-9103-46EDCF0EF2FC}"/>
    <cellStyle name="Moeda 2 2 5 3" xfId="512" xr:uid="{00000000-0005-0000-0000-00000C000000}"/>
    <cellStyle name="Moeda 2 2 5 3 2" xfId="1063" xr:uid="{00000000-0005-0000-0000-00000C000000}"/>
    <cellStyle name="Moeda 2 2 5 4" xfId="695" xr:uid="{111CB895-3D63-48C2-9103-46EDCF0EF2FC}"/>
    <cellStyle name="Moeda 2 2 6" xfId="174" xr:uid="{AA902CE9-0CFB-4AA5-A6AF-583F05132E54}"/>
    <cellStyle name="Moeda 2 2 6 2" xfId="357" xr:uid="{AA902CE9-0CFB-4AA5-A6AF-583F05132E54}"/>
    <cellStyle name="Moeda 2 2 6 2 2" xfId="908" xr:uid="{AA902CE9-0CFB-4AA5-A6AF-583F05132E54}"/>
    <cellStyle name="Moeda 2 2 6 3" xfId="542" xr:uid="{00000000-0005-0000-0000-00000D000000}"/>
    <cellStyle name="Moeda 2 2 6 3 2" xfId="1093" xr:uid="{00000000-0005-0000-0000-00000D000000}"/>
    <cellStyle name="Moeda 2 2 6 4" xfId="725" xr:uid="{AA902CE9-0CFB-4AA5-A6AF-583F05132E54}"/>
    <cellStyle name="Moeda 2 2 7" xfId="52" xr:uid="{00000000-0005-0000-0000-000003000000}"/>
    <cellStyle name="Moeda 2 2 7 2" xfId="235" xr:uid="{00000000-0005-0000-0000-000003000000}"/>
    <cellStyle name="Moeda 2 2 7 2 2" xfId="786" xr:uid="{00000000-0005-0000-0000-000003000000}"/>
    <cellStyle name="Moeda 2 2 7 3" xfId="420" xr:uid="{00000000-0005-0000-0000-00000E000000}"/>
    <cellStyle name="Moeda 2 2 7 3 2" xfId="971" xr:uid="{00000000-0005-0000-0000-00000E000000}"/>
    <cellStyle name="Moeda 2 2 7 4" xfId="603" xr:uid="{00000000-0005-0000-0000-000003000000}"/>
    <cellStyle name="Moeda 2 2 8" xfId="204" xr:uid="{00000000-0005-0000-0000-000003000000}"/>
    <cellStyle name="Moeda 2 2 8 2" xfId="755" xr:uid="{00000000-0005-0000-0000-000003000000}"/>
    <cellStyle name="Moeda 2 2 9" xfId="389" xr:uid="{00000000-0005-0000-0000-000003000000}"/>
    <cellStyle name="Moeda 2 2 9 2" xfId="940" xr:uid="{00000000-0005-0000-0000-000003000000}"/>
    <cellStyle name="Moeda 2 3" xfId="27" xr:uid="{00000000-0005-0000-0000-000005000000}"/>
    <cellStyle name="Moeda 2 3 2" xfId="90" xr:uid="{7CCD546C-F009-401E-8582-E8AE1F46E95A}"/>
    <cellStyle name="Moeda 2 3 2 2" xfId="273" xr:uid="{7CCD546C-F009-401E-8582-E8AE1F46E95A}"/>
    <cellStyle name="Moeda 2 3 2 2 2" xfId="824" xr:uid="{7CCD546C-F009-401E-8582-E8AE1F46E95A}"/>
    <cellStyle name="Moeda 2 3 2 3" xfId="458" xr:uid="{00000000-0005-0000-0000-000010000000}"/>
    <cellStyle name="Moeda 2 3 2 3 2" xfId="1009" xr:uid="{00000000-0005-0000-0000-000010000000}"/>
    <cellStyle name="Moeda 2 3 2 4" xfId="641" xr:uid="{7CCD546C-F009-401E-8582-E8AE1F46E95A}"/>
    <cellStyle name="Moeda 2 3 3" xfId="121" xr:uid="{D1D5A175-596C-4FD2-B985-A92D95747300}"/>
    <cellStyle name="Moeda 2 3 3 2" xfId="304" xr:uid="{D1D5A175-596C-4FD2-B985-A92D95747300}"/>
    <cellStyle name="Moeda 2 3 3 2 2" xfId="855" xr:uid="{D1D5A175-596C-4FD2-B985-A92D95747300}"/>
    <cellStyle name="Moeda 2 3 3 3" xfId="489" xr:uid="{00000000-0005-0000-0000-000011000000}"/>
    <cellStyle name="Moeda 2 3 3 3 2" xfId="1040" xr:uid="{00000000-0005-0000-0000-000011000000}"/>
    <cellStyle name="Moeda 2 3 3 4" xfId="672" xr:uid="{D1D5A175-596C-4FD2-B985-A92D95747300}"/>
    <cellStyle name="Moeda 2 3 4" xfId="151" xr:uid="{EE8DFBF6-44B7-44CD-8B91-FECFC2D6E24D}"/>
    <cellStyle name="Moeda 2 3 4 2" xfId="334" xr:uid="{EE8DFBF6-44B7-44CD-8B91-FECFC2D6E24D}"/>
    <cellStyle name="Moeda 2 3 4 2 2" xfId="885" xr:uid="{EE8DFBF6-44B7-44CD-8B91-FECFC2D6E24D}"/>
    <cellStyle name="Moeda 2 3 4 3" xfId="519" xr:uid="{00000000-0005-0000-0000-000012000000}"/>
    <cellStyle name="Moeda 2 3 4 3 2" xfId="1070" xr:uid="{00000000-0005-0000-0000-000012000000}"/>
    <cellStyle name="Moeda 2 3 4 4" xfId="702" xr:uid="{EE8DFBF6-44B7-44CD-8B91-FECFC2D6E24D}"/>
    <cellStyle name="Moeda 2 3 5" xfId="181" xr:uid="{70C02FBE-AA29-472E-B5DA-0D0B6D50DDB1}"/>
    <cellStyle name="Moeda 2 3 5 2" xfId="364" xr:uid="{70C02FBE-AA29-472E-B5DA-0D0B6D50DDB1}"/>
    <cellStyle name="Moeda 2 3 5 2 2" xfId="915" xr:uid="{70C02FBE-AA29-472E-B5DA-0D0B6D50DDB1}"/>
    <cellStyle name="Moeda 2 3 5 3" xfId="549" xr:uid="{00000000-0005-0000-0000-000013000000}"/>
    <cellStyle name="Moeda 2 3 5 3 2" xfId="1100" xr:uid="{00000000-0005-0000-0000-000013000000}"/>
    <cellStyle name="Moeda 2 3 5 4" xfId="732" xr:uid="{70C02FBE-AA29-472E-B5DA-0D0B6D50DDB1}"/>
    <cellStyle name="Moeda 2 3 6" xfId="60" xr:uid="{5D76B04A-7D66-410B-8FA9-2288EBD534EA}"/>
    <cellStyle name="Moeda 2 3 6 2" xfId="243" xr:uid="{5D76B04A-7D66-410B-8FA9-2288EBD534EA}"/>
    <cellStyle name="Moeda 2 3 6 2 2" xfId="794" xr:uid="{5D76B04A-7D66-410B-8FA9-2288EBD534EA}"/>
    <cellStyle name="Moeda 2 3 6 3" xfId="428" xr:uid="{00000000-0005-0000-0000-000014000000}"/>
    <cellStyle name="Moeda 2 3 6 3 2" xfId="979" xr:uid="{00000000-0005-0000-0000-000014000000}"/>
    <cellStyle name="Moeda 2 3 6 4" xfId="611" xr:uid="{5D76B04A-7D66-410B-8FA9-2288EBD534EA}"/>
    <cellStyle name="Moeda 2 3 7" xfId="211" xr:uid="{00000000-0005-0000-0000-000005000000}"/>
    <cellStyle name="Moeda 2 3 7 2" xfId="762" xr:uid="{00000000-0005-0000-0000-000005000000}"/>
    <cellStyle name="Moeda 2 3 8" xfId="396" xr:uid="{00000000-0005-0000-0000-00000F000000}"/>
    <cellStyle name="Moeda 2 3 8 2" xfId="947" xr:uid="{00000000-0005-0000-0000-00000F000000}"/>
    <cellStyle name="Moeda 2 3 9" xfId="579" xr:uid="{00000000-0005-0000-0000-000005000000}"/>
    <cellStyle name="Moeda 2 4" xfId="75" xr:uid="{9058B502-FA5B-4CBA-92CD-C642530120E9}"/>
    <cellStyle name="Moeda 2 4 2" xfId="258" xr:uid="{9058B502-FA5B-4CBA-92CD-C642530120E9}"/>
    <cellStyle name="Moeda 2 4 2 2" xfId="809" xr:uid="{9058B502-FA5B-4CBA-92CD-C642530120E9}"/>
    <cellStyle name="Moeda 2 4 3" xfId="443" xr:uid="{00000000-0005-0000-0000-000015000000}"/>
    <cellStyle name="Moeda 2 4 3 2" xfId="994" xr:uid="{00000000-0005-0000-0000-000015000000}"/>
    <cellStyle name="Moeda 2 4 4" xfId="626" xr:uid="{9058B502-FA5B-4CBA-92CD-C642530120E9}"/>
    <cellStyle name="Moeda 2 5" xfId="106" xr:uid="{B6E7D76B-9461-494B-BF3E-3008EBFE06B5}"/>
    <cellStyle name="Moeda 2 5 2" xfId="289" xr:uid="{B6E7D76B-9461-494B-BF3E-3008EBFE06B5}"/>
    <cellStyle name="Moeda 2 5 2 2" xfId="840" xr:uid="{B6E7D76B-9461-494B-BF3E-3008EBFE06B5}"/>
    <cellStyle name="Moeda 2 5 3" xfId="474" xr:uid="{00000000-0005-0000-0000-000016000000}"/>
    <cellStyle name="Moeda 2 5 3 2" xfId="1025" xr:uid="{00000000-0005-0000-0000-000016000000}"/>
    <cellStyle name="Moeda 2 5 4" xfId="657" xr:uid="{B6E7D76B-9461-494B-BF3E-3008EBFE06B5}"/>
    <cellStyle name="Moeda 2 6" xfId="136" xr:uid="{AD1CFBD0-0408-45B9-8806-751030CB6469}"/>
    <cellStyle name="Moeda 2 6 2" xfId="319" xr:uid="{AD1CFBD0-0408-45B9-8806-751030CB6469}"/>
    <cellStyle name="Moeda 2 6 2 2" xfId="870" xr:uid="{AD1CFBD0-0408-45B9-8806-751030CB6469}"/>
    <cellStyle name="Moeda 2 6 3" xfId="504" xr:uid="{00000000-0005-0000-0000-000017000000}"/>
    <cellStyle name="Moeda 2 6 3 2" xfId="1055" xr:uid="{00000000-0005-0000-0000-000017000000}"/>
    <cellStyle name="Moeda 2 6 4" xfId="687" xr:uid="{AD1CFBD0-0408-45B9-8806-751030CB6469}"/>
    <cellStyle name="Moeda 2 7" xfId="166" xr:uid="{F38A6F67-F458-4119-98A1-A0F9DBC9A354}"/>
    <cellStyle name="Moeda 2 7 2" xfId="349" xr:uid="{F38A6F67-F458-4119-98A1-A0F9DBC9A354}"/>
    <cellStyle name="Moeda 2 7 2 2" xfId="900" xr:uid="{F38A6F67-F458-4119-98A1-A0F9DBC9A354}"/>
    <cellStyle name="Moeda 2 7 3" xfId="534" xr:uid="{00000000-0005-0000-0000-000018000000}"/>
    <cellStyle name="Moeda 2 7 3 2" xfId="1085" xr:uid="{00000000-0005-0000-0000-000018000000}"/>
    <cellStyle name="Moeda 2 7 4" xfId="717" xr:uid="{F38A6F67-F458-4119-98A1-A0F9DBC9A354}"/>
    <cellStyle name="Moeda 2 8" xfId="44" xr:uid="{00000000-0005-0000-0000-000002000000}"/>
    <cellStyle name="Moeda 2 8 2" xfId="227" xr:uid="{00000000-0005-0000-0000-000002000000}"/>
    <cellStyle name="Moeda 2 8 2 2" xfId="778" xr:uid="{00000000-0005-0000-0000-000002000000}"/>
    <cellStyle name="Moeda 2 8 3" xfId="412" xr:uid="{00000000-0005-0000-0000-000019000000}"/>
    <cellStyle name="Moeda 2 8 3 2" xfId="963" xr:uid="{00000000-0005-0000-0000-000019000000}"/>
    <cellStyle name="Moeda 2 8 4" xfId="595" xr:uid="{00000000-0005-0000-0000-000002000000}"/>
    <cellStyle name="Moeda 2 9" xfId="196" xr:uid="{00000000-0005-0000-0000-000002000000}"/>
    <cellStyle name="Moeda 2 9 2" xfId="747" xr:uid="{00000000-0005-0000-0000-000002000000}"/>
    <cellStyle name="Moeda 3" xfId="57" xr:uid="{00000000-0005-0000-0000-000057000000}"/>
    <cellStyle name="Moeda 3 2" xfId="240" xr:uid="{00000000-0005-0000-0000-000057000000}"/>
    <cellStyle name="Moeda 3 2 2" xfId="791" xr:uid="{00000000-0005-0000-0000-000057000000}"/>
    <cellStyle name="Moeda 3 3" xfId="377" xr:uid="{00000000-0005-0000-0000-00001A000000}"/>
    <cellStyle name="Moeda 3 3 2" xfId="928" xr:uid="{00000000-0005-0000-0000-00001A000000}"/>
    <cellStyle name="Moeda 3 4" xfId="425" xr:uid="{00000000-0005-0000-0000-00001A000000}"/>
    <cellStyle name="Moeda 3 4 2" xfId="976" xr:uid="{00000000-0005-0000-0000-00001A000000}"/>
    <cellStyle name="Moeda 3 5" xfId="608" xr:uid="{00000000-0005-0000-0000-000057000000}"/>
    <cellStyle name="Normal" xfId="0" builtinId="0"/>
    <cellStyle name="Normal 2" xfId="1" xr:uid="{00000000-0005-0000-0000-000007000000}"/>
    <cellStyle name="Normal 2 10" xfId="42" xr:uid="{00000000-0005-0000-0000-000005000000}"/>
    <cellStyle name="Normal 2 10 2" xfId="225" xr:uid="{00000000-0005-0000-0000-000005000000}"/>
    <cellStyle name="Normal 2 10 2 2" xfId="776" xr:uid="{00000000-0005-0000-0000-000005000000}"/>
    <cellStyle name="Normal 2 10 3" xfId="410" xr:uid="{00000000-0005-0000-0000-00001D000000}"/>
    <cellStyle name="Normal 2 10 3 2" xfId="961" xr:uid="{00000000-0005-0000-0000-00001D000000}"/>
    <cellStyle name="Normal 2 10 4" xfId="593" xr:uid="{00000000-0005-0000-0000-000005000000}"/>
    <cellStyle name="Normal 2 11" xfId="194" xr:uid="{00000000-0005-0000-0000-000007000000}"/>
    <cellStyle name="Normal 2 11 2" xfId="745" xr:uid="{00000000-0005-0000-0000-000007000000}"/>
    <cellStyle name="Normal 2 12" xfId="379" xr:uid="{00000000-0005-0000-0000-00001C000000}"/>
    <cellStyle name="Normal 2 12 2" xfId="930" xr:uid="{00000000-0005-0000-0000-00001C000000}"/>
    <cellStyle name="Normal 2 13" xfId="562" xr:uid="{00000000-0005-0000-0000-000007000000}"/>
    <cellStyle name="Normal 2 2" xfId="6" xr:uid="{00000000-0005-0000-0000-000008000000}"/>
    <cellStyle name="Normal 2 3" xfId="11" xr:uid="{00000000-0005-0000-0000-000009000000}"/>
    <cellStyle name="Normal 2 3 10" xfId="382" xr:uid="{00000000-0005-0000-0000-00001F000000}"/>
    <cellStyle name="Normal 2 3 10 2" xfId="933" xr:uid="{00000000-0005-0000-0000-00001F000000}"/>
    <cellStyle name="Normal 2 3 11" xfId="565" xr:uid="{00000000-0005-0000-0000-000009000000}"/>
    <cellStyle name="Normal 2 3 2" xfId="21" xr:uid="{00000000-0005-0000-0000-00000A000000}"/>
    <cellStyle name="Normal 2 3 2 10" xfId="573" xr:uid="{00000000-0005-0000-0000-00000A000000}"/>
    <cellStyle name="Normal 2 3 2 2" xfId="36" xr:uid="{00000000-0005-0000-0000-00000B000000}"/>
    <cellStyle name="Normal 2 3 2 2 2" xfId="99" xr:uid="{D51C5096-7428-4A44-8E9C-7891184574CC}"/>
    <cellStyle name="Normal 2 3 2 2 2 2" xfId="282" xr:uid="{D51C5096-7428-4A44-8E9C-7891184574CC}"/>
    <cellStyle name="Normal 2 3 2 2 2 2 2" xfId="833" xr:uid="{D51C5096-7428-4A44-8E9C-7891184574CC}"/>
    <cellStyle name="Normal 2 3 2 2 2 3" xfId="467" xr:uid="{00000000-0005-0000-0000-000022000000}"/>
    <cellStyle name="Normal 2 3 2 2 2 3 2" xfId="1018" xr:uid="{00000000-0005-0000-0000-000022000000}"/>
    <cellStyle name="Normal 2 3 2 2 2 4" xfId="650" xr:uid="{D51C5096-7428-4A44-8E9C-7891184574CC}"/>
    <cellStyle name="Normal 2 3 2 2 3" xfId="130" xr:uid="{4A9439A6-3AFD-4B72-A92B-9720DBA2ABC4}"/>
    <cellStyle name="Normal 2 3 2 2 3 2" xfId="313" xr:uid="{4A9439A6-3AFD-4B72-A92B-9720DBA2ABC4}"/>
    <cellStyle name="Normal 2 3 2 2 3 2 2" xfId="864" xr:uid="{4A9439A6-3AFD-4B72-A92B-9720DBA2ABC4}"/>
    <cellStyle name="Normal 2 3 2 2 3 3" xfId="498" xr:uid="{00000000-0005-0000-0000-000023000000}"/>
    <cellStyle name="Normal 2 3 2 2 3 3 2" xfId="1049" xr:uid="{00000000-0005-0000-0000-000023000000}"/>
    <cellStyle name="Normal 2 3 2 2 3 4" xfId="681" xr:uid="{4A9439A6-3AFD-4B72-A92B-9720DBA2ABC4}"/>
    <cellStyle name="Normal 2 3 2 2 4" xfId="160" xr:uid="{B001C4F8-D17B-453E-AF53-12902F132FD1}"/>
    <cellStyle name="Normal 2 3 2 2 4 2" xfId="343" xr:uid="{B001C4F8-D17B-453E-AF53-12902F132FD1}"/>
    <cellStyle name="Normal 2 3 2 2 4 2 2" xfId="894" xr:uid="{B001C4F8-D17B-453E-AF53-12902F132FD1}"/>
    <cellStyle name="Normal 2 3 2 2 4 3" xfId="528" xr:uid="{00000000-0005-0000-0000-000024000000}"/>
    <cellStyle name="Normal 2 3 2 2 4 3 2" xfId="1079" xr:uid="{00000000-0005-0000-0000-000024000000}"/>
    <cellStyle name="Normal 2 3 2 2 4 4" xfId="711" xr:uid="{B001C4F8-D17B-453E-AF53-12902F132FD1}"/>
    <cellStyle name="Normal 2 3 2 2 5" xfId="190" xr:uid="{81543803-DA8B-4024-91CA-2B423F5A3FE9}"/>
    <cellStyle name="Normal 2 3 2 2 5 2" xfId="373" xr:uid="{81543803-DA8B-4024-91CA-2B423F5A3FE9}"/>
    <cellStyle name="Normal 2 3 2 2 5 2 2" xfId="924" xr:uid="{81543803-DA8B-4024-91CA-2B423F5A3FE9}"/>
    <cellStyle name="Normal 2 3 2 2 5 3" xfId="558" xr:uid="{00000000-0005-0000-0000-000025000000}"/>
    <cellStyle name="Normal 2 3 2 2 5 3 2" xfId="1109" xr:uid="{00000000-0005-0000-0000-000025000000}"/>
    <cellStyle name="Normal 2 3 2 2 5 4" xfId="741" xr:uid="{81543803-DA8B-4024-91CA-2B423F5A3FE9}"/>
    <cellStyle name="Normal 2 3 2 2 6" xfId="69" xr:uid="{B8431A4B-923C-43B9-8045-E2FCADA66127}"/>
    <cellStyle name="Normal 2 3 2 2 6 2" xfId="252" xr:uid="{B8431A4B-923C-43B9-8045-E2FCADA66127}"/>
    <cellStyle name="Normal 2 3 2 2 6 2 2" xfId="803" xr:uid="{B8431A4B-923C-43B9-8045-E2FCADA66127}"/>
    <cellStyle name="Normal 2 3 2 2 6 3" xfId="437" xr:uid="{00000000-0005-0000-0000-000026000000}"/>
    <cellStyle name="Normal 2 3 2 2 6 3 2" xfId="988" xr:uid="{00000000-0005-0000-0000-000026000000}"/>
    <cellStyle name="Normal 2 3 2 2 6 4" xfId="620" xr:uid="{B8431A4B-923C-43B9-8045-E2FCADA66127}"/>
    <cellStyle name="Normal 2 3 2 2 7" xfId="220" xr:uid="{00000000-0005-0000-0000-00000B000000}"/>
    <cellStyle name="Normal 2 3 2 2 7 2" xfId="771" xr:uid="{00000000-0005-0000-0000-00000B000000}"/>
    <cellStyle name="Normal 2 3 2 2 8" xfId="405" xr:uid="{00000000-0005-0000-0000-000021000000}"/>
    <cellStyle name="Normal 2 3 2 2 8 2" xfId="956" xr:uid="{00000000-0005-0000-0000-000021000000}"/>
    <cellStyle name="Normal 2 3 2 2 9" xfId="588" xr:uid="{00000000-0005-0000-0000-00000B000000}"/>
    <cellStyle name="Normal 2 3 2 3" xfId="84" xr:uid="{1FE92472-DCBC-44D5-8D65-CC48C2A9A107}"/>
    <cellStyle name="Normal 2 3 2 3 2" xfId="267" xr:uid="{1FE92472-DCBC-44D5-8D65-CC48C2A9A107}"/>
    <cellStyle name="Normal 2 3 2 3 2 2" xfId="818" xr:uid="{1FE92472-DCBC-44D5-8D65-CC48C2A9A107}"/>
    <cellStyle name="Normal 2 3 2 3 3" xfId="452" xr:uid="{00000000-0005-0000-0000-000027000000}"/>
    <cellStyle name="Normal 2 3 2 3 3 2" xfId="1003" xr:uid="{00000000-0005-0000-0000-000027000000}"/>
    <cellStyle name="Normal 2 3 2 3 4" xfId="635" xr:uid="{1FE92472-DCBC-44D5-8D65-CC48C2A9A107}"/>
    <cellStyle name="Normal 2 3 2 4" xfId="115" xr:uid="{3D7F4138-A9BA-4D46-8F2E-1C879B883DAC}"/>
    <cellStyle name="Normal 2 3 2 4 2" xfId="298" xr:uid="{3D7F4138-A9BA-4D46-8F2E-1C879B883DAC}"/>
    <cellStyle name="Normal 2 3 2 4 2 2" xfId="849" xr:uid="{3D7F4138-A9BA-4D46-8F2E-1C879B883DAC}"/>
    <cellStyle name="Normal 2 3 2 4 3" xfId="483" xr:uid="{00000000-0005-0000-0000-000028000000}"/>
    <cellStyle name="Normal 2 3 2 4 3 2" xfId="1034" xr:uid="{00000000-0005-0000-0000-000028000000}"/>
    <cellStyle name="Normal 2 3 2 4 4" xfId="666" xr:uid="{3D7F4138-A9BA-4D46-8F2E-1C879B883DAC}"/>
    <cellStyle name="Normal 2 3 2 5" xfId="145" xr:uid="{7A893865-D226-4338-ACA2-CE38357349D8}"/>
    <cellStyle name="Normal 2 3 2 5 2" xfId="328" xr:uid="{7A893865-D226-4338-ACA2-CE38357349D8}"/>
    <cellStyle name="Normal 2 3 2 5 2 2" xfId="879" xr:uid="{7A893865-D226-4338-ACA2-CE38357349D8}"/>
    <cellStyle name="Normal 2 3 2 5 3" xfId="513" xr:uid="{00000000-0005-0000-0000-000029000000}"/>
    <cellStyle name="Normal 2 3 2 5 3 2" xfId="1064" xr:uid="{00000000-0005-0000-0000-000029000000}"/>
    <cellStyle name="Normal 2 3 2 5 4" xfId="696" xr:uid="{7A893865-D226-4338-ACA2-CE38357349D8}"/>
    <cellStyle name="Normal 2 3 2 6" xfId="175" xr:uid="{3D66651E-DCE6-4D7B-8D2F-F475B943C8BF}"/>
    <cellStyle name="Normal 2 3 2 6 2" xfId="358" xr:uid="{3D66651E-DCE6-4D7B-8D2F-F475B943C8BF}"/>
    <cellStyle name="Normal 2 3 2 6 2 2" xfId="909" xr:uid="{3D66651E-DCE6-4D7B-8D2F-F475B943C8BF}"/>
    <cellStyle name="Normal 2 3 2 6 3" xfId="543" xr:uid="{00000000-0005-0000-0000-00002A000000}"/>
    <cellStyle name="Normal 2 3 2 6 3 2" xfId="1094" xr:uid="{00000000-0005-0000-0000-00002A000000}"/>
    <cellStyle name="Normal 2 3 2 6 4" xfId="726" xr:uid="{3D66651E-DCE6-4D7B-8D2F-F475B943C8BF}"/>
    <cellStyle name="Normal 2 3 2 7" xfId="53" xr:uid="{00000000-0005-0000-0000-000008000000}"/>
    <cellStyle name="Normal 2 3 2 7 2" xfId="236" xr:uid="{00000000-0005-0000-0000-000008000000}"/>
    <cellStyle name="Normal 2 3 2 7 2 2" xfId="787" xr:uid="{00000000-0005-0000-0000-000008000000}"/>
    <cellStyle name="Normal 2 3 2 7 3" xfId="421" xr:uid="{00000000-0005-0000-0000-00002B000000}"/>
    <cellStyle name="Normal 2 3 2 7 3 2" xfId="972" xr:uid="{00000000-0005-0000-0000-00002B000000}"/>
    <cellStyle name="Normal 2 3 2 7 4" xfId="604" xr:uid="{00000000-0005-0000-0000-000008000000}"/>
    <cellStyle name="Normal 2 3 2 8" xfId="205" xr:uid="{00000000-0005-0000-0000-00000A000000}"/>
    <cellStyle name="Normal 2 3 2 8 2" xfId="756" xr:uid="{00000000-0005-0000-0000-00000A000000}"/>
    <cellStyle name="Normal 2 3 2 9" xfId="390" xr:uid="{00000000-0005-0000-0000-000020000000}"/>
    <cellStyle name="Normal 2 3 2 9 2" xfId="941" xr:uid="{00000000-0005-0000-0000-000020000000}"/>
    <cellStyle name="Normal 2 3 3" xfId="28" xr:uid="{00000000-0005-0000-0000-00000C000000}"/>
    <cellStyle name="Normal 2 3 3 2" xfId="91" xr:uid="{5899343C-180A-4508-B510-273D62FBA371}"/>
    <cellStyle name="Normal 2 3 3 2 2" xfId="274" xr:uid="{5899343C-180A-4508-B510-273D62FBA371}"/>
    <cellStyle name="Normal 2 3 3 2 2 2" xfId="825" xr:uid="{5899343C-180A-4508-B510-273D62FBA371}"/>
    <cellStyle name="Normal 2 3 3 2 3" xfId="459" xr:uid="{00000000-0005-0000-0000-00002D000000}"/>
    <cellStyle name="Normal 2 3 3 2 3 2" xfId="1010" xr:uid="{00000000-0005-0000-0000-00002D000000}"/>
    <cellStyle name="Normal 2 3 3 2 4" xfId="642" xr:uid="{5899343C-180A-4508-B510-273D62FBA371}"/>
    <cellStyle name="Normal 2 3 3 3" xfId="122" xr:uid="{0A2BE20C-1F9C-4D51-8762-F9366D86FEBB}"/>
    <cellStyle name="Normal 2 3 3 3 2" xfId="305" xr:uid="{0A2BE20C-1F9C-4D51-8762-F9366D86FEBB}"/>
    <cellStyle name="Normal 2 3 3 3 2 2" xfId="856" xr:uid="{0A2BE20C-1F9C-4D51-8762-F9366D86FEBB}"/>
    <cellStyle name="Normal 2 3 3 3 3" xfId="490" xr:uid="{00000000-0005-0000-0000-00002E000000}"/>
    <cellStyle name="Normal 2 3 3 3 3 2" xfId="1041" xr:uid="{00000000-0005-0000-0000-00002E000000}"/>
    <cellStyle name="Normal 2 3 3 3 4" xfId="673" xr:uid="{0A2BE20C-1F9C-4D51-8762-F9366D86FEBB}"/>
    <cellStyle name="Normal 2 3 3 4" xfId="152" xr:uid="{FD2BF399-D2A8-408E-9ABC-CB665A3FC843}"/>
    <cellStyle name="Normal 2 3 3 4 2" xfId="335" xr:uid="{FD2BF399-D2A8-408E-9ABC-CB665A3FC843}"/>
    <cellStyle name="Normal 2 3 3 4 2 2" xfId="886" xr:uid="{FD2BF399-D2A8-408E-9ABC-CB665A3FC843}"/>
    <cellStyle name="Normal 2 3 3 4 3" xfId="520" xr:uid="{00000000-0005-0000-0000-00002F000000}"/>
    <cellStyle name="Normal 2 3 3 4 3 2" xfId="1071" xr:uid="{00000000-0005-0000-0000-00002F000000}"/>
    <cellStyle name="Normal 2 3 3 4 4" xfId="703" xr:uid="{FD2BF399-D2A8-408E-9ABC-CB665A3FC843}"/>
    <cellStyle name="Normal 2 3 3 5" xfId="182" xr:uid="{71B58293-A0EE-47C8-B0EF-9D04A110C6BA}"/>
    <cellStyle name="Normal 2 3 3 5 2" xfId="365" xr:uid="{71B58293-A0EE-47C8-B0EF-9D04A110C6BA}"/>
    <cellStyle name="Normal 2 3 3 5 2 2" xfId="916" xr:uid="{71B58293-A0EE-47C8-B0EF-9D04A110C6BA}"/>
    <cellStyle name="Normal 2 3 3 5 3" xfId="550" xr:uid="{00000000-0005-0000-0000-000030000000}"/>
    <cellStyle name="Normal 2 3 3 5 3 2" xfId="1101" xr:uid="{00000000-0005-0000-0000-000030000000}"/>
    <cellStyle name="Normal 2 3 3 5 4" xfId="733" xr:uid="{71B58293-A0EE-47C8-B0EF-9D04A110C6BA}"/>
    <cellStyle name="Normal 2 3 3 6" xfId="61" xr:uid="{AEA4D003-46DE-47D5-9B61-2DC684FF675C}"/>
    <cellStyle name="Normal 2 3 3 6 2" xfId="244" xr:uid="{AEA4D003-46DE-47D5-9B61-2DC684FF675C}"/>
    <cellStyle name="Normal 2 3 3 6 2 2" xfId="795" xr:uid="{AEA4D003-46DE-47D5-9B61-2DC684FF675C}"/>
    <cellStyle name="Normal 2 3 3 6 3" xfId="429" xr:uid="{00000000-0005-0000-0000-000031000000}"/>
    <cellStyle name="Normal 2 3 3 6 3 2" xfId="980" xr:uid="{00000000-0005-0000-0000-000031000000}"/>
    <cellStyle name="Normal 2 3 3 6 4" xfId="612" xr:uid="{AEA4D003-46DE-47D5-9B61-2DC684FF675C}"/>
    <cellStyle name="Normal 2 3 3 7" xfId="212" xr:uid="{00000000-0005-0000-0000-00000C000000}"/>
    <cellStyle name="Normal 2 3 3 7 2" xfId="763" xr:uid="{00000000-0005-0000-0000-00000C000000}"/>
    <cellStyle name="Normal 2 3 3 8" xfId="397" xr:uid="{00000000-0005-0000-0000-00002C000000}"/>
    <cellStyle name="Normal 2 3 3 8 2" xfId="948" xr:uid="{00000000-0005-0000-0000-00002C000000}"/>
    <cellStyle name="Normal 2 3 3 9" xfId="580" xr:uid="{00000000-0005-0000-0000-00000C000000}"/>
    <cellStyle name="Normal 2 3 4" xfId="76" xr:uid="{9577E1DF-B740-4FEE-A30B-C3A0A8EB61B7}"/>
    <cellStyle name="Normal 2 3 4 2" xfId="259" xr:uid="{9577E1DF-B740-4FEE-A30B-C3A0A8EB61B7}"/>
    <cellStyle name="Normal 2 3 4 2 2" xfId="810" xr:uid="{9577E1DF-B740-4FEE-A30B-C3A0A8EB61B7}"/>
    <cellStyle name="Normal 2 3 4 3" xfId="444" xr:uid="{00000000-0005-0000-0000-000032000000}"/>
    <cellStyle name="Normal 2 3 4 3 2" xfId="995" xr:uid="{00000000-0005-0000-0000-000032000000}"/>
    <cellStyle name="Normal 2 3 4 4" xfId="627" xr:uid="{9577E1DF-B740-4FEE-A30B-C3A0A8EB61B7}"/>
    <cellStyle name="Normal 2 3 5" xfId="107" xr:uid="{EA7EE16D-180E-41B0-BA98-8A41979C418E}"/>
    <cellStyle name="Normal 2 3 5 2" xfId="290" xr:uid="{EA7EE16D-180E-41B0-BA98-8A41979C418E}"/>
    <cellStyle name="Normal 2 3 5 2 2" xfId="841" xr:uid="{EA7EE16D-180E-41B0-BA98-8A41979C418E}"/>
    <cellStyle name="Normal 2 3 5 3" xfId="475" xr:uid="{00000000-0005-0000-0000-000033000000}"/>
    <cellStyle name="Normal 2 3 5 3 2" xfId="1026" xr:uid="{00000000-0005-0000-0000-000033000000}"/>
    <cellStyle name="Normal 2 3 5 4" xfId="658" xr:uid="{EA7EE16D-180E-41B0-BA98-8A41979C418E}"/>
    <cellStyle name="Normal 2 3 6" xfId="137" xr:uid="{FB5EEC86-4FE6-422B-92EE-68F8B6290B36}"/>
    <cellStyle name="Normal 2 3 6 2" xfId="320" xr:uid="{FB5EEC86-4FE6-422B-92EE-68F8B6290B36}"/>
    <cellStyle name="Normal 2 3 6 2 2" xfId="871" xr:uid="{FB5EEC86-4FE6-422B-92EE-68F8B6290B36}"/>
    <cellStyle name="Normal 2 3 6 3" xfId="505" xr:uid="{00000000-0005-0000-0000-000034000000}"/>
    <cellStyle name="Normal 2 3 6 3 2" xfId="1056" xr:uid="{00000000-0005-0000-0000-000034000000}"/>
    <cellStyle name="Normal 2 3 6 4" xfId="688" xr:uid="{FB5EEC86-4FE6-422B-92EE-68F8B6290B36}"/>
    <cellStyle name="Normal 2 3 7" xfId="167" xr:uid="{6E4B4928-149E-46AE-BCB8-FEDCC9D48F9E}"/>
    <cellStyle name="Normal 2 3 7 2" xfId="350" xr:uid="{6E4B4928-149E-46AE-BCB8-FEDCC9D48F9E}"/>
    <cellStyle name="Normal 2 3 7 2 2" xfId="901" xr:uid="{6E4B4928-149E-46AE-BCB8-FEDCC9D48F9E}"/>
    <cellStyle name="Normal 2 3 7 3" xfId="535" xr:uid="{00000000-0005-0000-0000-000035000000}"/>
    <cellStyle name="Normal 2 3 7 3 2" xfId="1086" xr:uid="{00000000-0005-0000-0000-000035000000}"/>
    <cellStyle name="Normal 2 3 7 4" xfId="718" xr:uid="{6E4B4928-149E-46AE-BCB8-FEDCC9D48F9E}"/>
    <cellStyle name="Normal 2 3 8" xfId="45" xr:uid="{00000000-0005-0000-0000-000007000000}"/>
    <cellStyle name="Normal 2 3 8 2" xfId="228" xr:uid="{00000000-0005-0000-0000-000007000000}"/>
    <cellStyle name="Normal 2 3 8 2 2" xfId="779" xr:uid="{00000000-0005-0000-0000-000007000000}"/>
    <cellStyle name="Normal 2 3 8 3" xfId="413" xr:uid="{00000000-0005-0000-0000-000036000000}"/>
    <cellStyle name="Normal 2 3 8 3 2" xfId="964" xr:uid="{00000000-0005-0000-0000-000036000000}"/>
    <cellStyle name="Normal 2 3 8 4" xfId="596" xr:uid="{00000000-0005-0000-0000-000007000000}"/>
    <cellStyle name="Normal 2 3 9" xfId="197" xr:uid="{00000000-0005-0000-0000-000009000000}"/>
    <cellStyle name="Normal 2 3 9 2" xfId="748" xr:uid="{00000000-0005-0000-0000-000009000000}"/>
    <cellStyle name="Normal 2 4" xfId="15" xr:uid="{00000000-0005-0000-0000-00000D000000}"/>
    <cellStyle name="Normal 2 4 10" xfId="567" xr:uid="{00000000-0005-0000-0000-00000D000000}"/>
    <cellStyle name="Normal 2 4 2" xfId="30" xr:uid="{00000000-0005-0000-0000-00000E000000}"/>
    <cellStyle name="Normal 2 4 2 2" xfId="93" xr:uid="{D12BF16A-393E-4454-AD22-2667E3C0B637}"/>
    <cellStyle name="Normal 2 4 2 2 2" xfId="276" xr:uid="{D12BF16A-393E-4454-AD22-2667E3C0B637}"/>
    <cellStyle name="Normal 2 4 2 2 2 2" xfId="827" xr:uid="{D12BF16A-393E-4454-AD22-2667E3C0B637}"/>
    <cellStyle name="Normal 2 4 2 2 3" xfId="461" xr:uid="{00000000-0005-0000-0000-000039000000}"/>
    <cellStyle name="Normal 2 4 2 2 3 2" xfId="1012" xr:uid="{00000000-0005-0000-0000-000039000000}"/>
    <cellStyle name="Normal 2 4 2 2 4" xfId="644" xr:uid="{D12BF16A-393E-4454-AD22-2667E3C0B637}"/>
    <cellStyle name="Normal 2 4 2 3" xfId="124" xr:uid="{3D837EA2-A37B-43E9-81CC-44CA668DBF8D}"/>
    <cellStyle name="Normal 2 4 2 3 2" xfId="307" xr:uid="{3D837EA2-A37B-43E9-81CC-44CA668DBF8D}"/>
    <cellStyle name="Normal 2 4 2 3 2 2" xfId="858" xr:uid="{3D837EA2-A37B-43E9-81CC-44CA668DBF8D}"/>
    <cellStyle name="Normal 2 4 2 3 3" xfId="492" xr:uid="{00000000-0005-0000-0000-00003A000000}"/>
    <cellStyle name="Normal 2 4 2 3 3 2" xfId="1043" xr:uid="{00000000-0005-0000-0000-00003A000000}"/>
    <cellStyle name="Normal 2 4 2 3 4" xfId="675" xr:uid="{3D837EA2-A37B-43E9-81CC-44CA668DBF8D}"/>
    <cellStyle name="Normal 2 4 2 4" xfId="154" xr:uid="{AA4754B0-CE16-46E8-86DD-499C60CDD873}"/>
    <cellStyle name="Normal 2 4 2 4 2" xfId="337" xr:uid="{AA4754B0-CE16-46E8-86DD-499C60CDD873}"/>
    <cellStyle name="Normal 2 4 2 4 2 2" xfId="888" xr:uid="{AA4754B0-CE16-46E8-86DD-499C60CDD873}"/>
    <cellStyle name="Normal 2 4 2 4 3" xfId="522" xr:uid="{00000000-0005-0000-0000-00003B000000}"/>
    <cellStyle name="Normal 2 4 2 4 3 2" xfId="1073" xr:uid="{00000000-0005-0000-0000-00003B000000}"/>
    <cellStyle name="Normal 2 4 2 4 4" xfId="705" xr:uid="{AA4754B0-CE16-46E8-86DD-499C60CDD873}"/>
    <cellStyle name="Normal 2 4 2 5" xfId="184" xr:uid="{403B8643-560B-4E5A-B5BC-74D0E575F65B}"/>
    <cellStyle name="Normal 2 4 2 5 2" xfId="367" xr:uid="{403B8643-560B-4E5A-B5BC-74D0E575F65B}"/>
    <cellStyle name="Normal 2 4 2 5 2 2" xfId="918" xr:uid="{403B8643-560B-4E5A-B5BC-74D0E575F65B}"/>
    <cellStyle name="Normal 2 4 2 5 3" xfId="552" xr:uid="{00000000-0005-0000-0000-00003C000000}"/>
    <cellStyle name="Normal 2 4 2 5 3 2" xfId="1103" xr:uid="{00000000-0005-0000-0000-00003C000000}"/>
    <cellStyle name="Normal 2 4 2 5 4" xfId="735" xr:uid="{403B8643-560B-4E5A-B5BC-74D0E575F65B}"/>
    <cellStyle name="Normal 2 4 2 6" xfId="63" xr:uid="{08A2DFEB-5A0A-4C6C-9740-470B019C9EE4}"/>
    <cellStyle name="Normal 2 4 2 6 2" xfId="246" xr:uid="{08A2DFEB-5A0A-4C6C-9740-470B019C9EE4}"/>
    <cellStyle name="Normal 2 4 2 6 2 2" xfId="797" xr:uid="{08A2DFEB-5A0A-4C6C-9740-470B019C9EE4}"/>
    <cellStyle name="Normal 2 4 2 6 3" xfId="431" xr:uid="{00000000-0005-0000-0000-00003D000000}"/>
    <cellStyle name="Normal 2 4 2 6 3 2" xfId="982" xr:uid="{00000000-0005-0000-0000-00003D000000}"/>
    <cellStyle name="Normal 2 4 2 6 4" xfId="614" xr:uid="{08A2DFEB-5A0A-4C6C-9740-470B019C9EE4}"/>
    <cellStyle name="Normal 2 4 2 7" xfId="214" xr:uid="{00000000-0005-0000-0000-00000E000000}"/>
    <cellStyle name="Normal 2 4 2 7 2" xfId="765" xr:uid="{00000000-0005-0000-0000-00000E000000}"/>
    <cellStyle name="Normal 2 4 2 8" xfId="399" xr:uid="{00000000-0005-0000-0000-000038000000}"/>
    <cellStyle name="Normal 2 4 2 8 2" xfId="950" xr:uid="{00000000-0005-0000-0000-000038000000}"/>
    <cellStyle name="Normal 2 4 2 9" xfId="582" xr:uid="{00000000-0005-0000-0000-00000E000000}"/>
    <cellStyle name="Normal 2 4 3" xfId="78" xr:uid="{0DAD0D6F-0CE6-43B1-9013-C34B6DB4F14D}"/>
    <cellStyle name="Normal 2 4 3 2" xfId="261" xr:uid="{0DAD0D6F-0CE6-43B1-9013-C34B6DB4F14D}"/>
    <cellStyle name="Normal 2 4 3 2 2" xfId="812" xr:uid="{0DAD0D6F-0CE6-43B1-9013-C34B6DB4F14D}"/>
    <cellStyle name="Normal 2 4 3 3" xfId="446" xr:uid="{00000000-0005-0000-0000-00003E000000}"/>
    <cellStyle name="Normal 2 4 3 3 2" xfId="997" xr:uid="{00000000-0005-0000-0000-00003E000000}"/>
    <cellStyle name="Normal 2 4 3 4" xfId="629" xr:uid="{0DAD0D6F-0CE6-43B1-9013-C34B6DB4F14D}"/>
    <cellStyle name="Normal 2 4 4" xfId="109" xr:uid="{54169E7D-30A8-4E93-8262-C704713501E2}"/>
    <cellStyle name="Normal 2 4 4 2" xfId="292" xr:uid="{54169E7D-30A8-4E93-8262-C704713501E2}"/>
    <cellStyle name="Normal 2 4 4 2 2" xfId="843" xr:uid="{54169E7D-30A8-4E93-8262-C704713501E2}"/>
    <cellStyle name="Normal 2 4 4 3" xfId="477" xr:uid="{00000000-0005-0000-0000-00003F000000}"/>
    <cellStyle name="Normal 2 4 4 3 2" xfId="1028" xr:uid="{00000000-0005-0000-0000-00003F000000}"/>
    <cellStyle name="Normal 2 4 4 4" xfId="660" xr:uid="{54169E7D-30A8-4E93-8262-C704713501E2}"/>
    <cellStyle name="Normal 2 4 5" xfId="139" xr:uid="{81047ED7-EFB9-4126-B6D3-148B7B0FDAD2}"/>
    <cellStyle name="Normal 2 4 5 2" xfId="322" xr:uid="{81047ED7-EFB9-4126-B6D3-148B7B0FDAD2}"/>
    <cellStyle name="Normal 2 4 5 2 2" xfId="873" xr:uid="{81047ED7-EFB9-4126-B6D3-148B7B0FDAD2}"/>
    <cellStyle name="Normal 2 4 5 3" xfId="507" xr:uid="{00000000-0005-0000-0000-000040000000}"/>
    <cellStyle name="Normal 2 4 5 3 2" xfId="1058" xr:uid="{00000000-0005-0000-0000-000040000000}"/>
    <cellStyle name="Normal 2 4 5 4" xfId="690" xr:uid="{81047ED7-EFB9-4126-B6D3-148B7B0FDAD2}"/>
    <cellStyle name="Normal 2 4 6" xfId="169" xr:uid="{9FE6B506-3DE0-4E4C-B12E-AF77E2104E06}"/>
    <cellStyle name="Normal 2 4 6 2" xfId="352" xr:uid="{9FE6B506-3DE0-4E4C-B12E-AF77E2104E06}"/>
    <cellStyle name="Normal 2 4 6 2 2" xfId="903" xr:uid="{9FE6B506-3DE0-4E4C-B12E-AF77E2104E06}"/>
    <cellStyle name="Normal 2 4 6 3" xfId="537" xr:uid="{00000000-0005-0000-0000-000041000000}"/>
    <cellStyle name="Normal 2 4 6 3 2" xfId="1088" xr:uid="{00000000-0005-0000-0000-000041000000}"/>
    <cellStyle name="Normal 2 4 6 4" xfId="720" xr:uid="{9FE6B506-3DE0-4E4C-B12E-AF77E2104E06}"/>
    <cellStyle name="Normal 2 4 7" xfId="47" xr:uid="{00000000-0005-0000-0000-000009000000}"/>
    <cellStyle name="Normal 2 4 7 2" xfId="230" xr:uid="{00000000-0005-0000-0000-000009000000}"/>
    <cellStyle name="Normal 2 4 7 2 2" xfId="781" xr:uid="{00000000-0005-0000-0000-000009000000}"/>
    <cellStyle name="Normal 2 4 7 3" xfId="415" xr:uid="{00000000-0005-0000-0000-000042000000}"/>
    <cellStyle name="Normal 2 4 7 3 2" xfId="966" xr:uid="{00000000-0005-0000-0000-000042000000}"/>
    <cellStyle name="Normal 2 4 7 4" xfId="598" xr:uid="{00000000-0005-0000-0000-000009000000}"/>
    <cellStyle name="Normal 2 4 8" xfId="199" xr:uid="{00000000-0005-0000-0000-00000D000000}"/>
    <cellStyle name="Normal 2 4 8 2" xfId="750" xr:uid="{00000000-0005-0000-0000-00000D000000}"/>
    <cellStyle name="Normal 2 4 9" xfId="384" xr:uid="{00000000-0005-0000-0000-000037000000}"/>
    <cellStyle name="Normal 2 4 9 2" xfId="935" xr:uid="{00000000-0005-0000-0000-000037000000}"/>
    <cellStyle name="Normal 2 5" xfId="25" xr:uid="{00000000-0005-0000-0000-00000F000000}"/>
    <cellStyle name="Normal 2 5 2" xfId="88" xr:uid="{9C8146A2-ED6F-4BD0-99C2-13E020B14E5A}"/>
    <cellStyle name="Normal 2 5 2 2" xfId="271" xr:uid="{9C8146A2-ED6F-4BD0-99C2-13E020B14E5A}"/>
    <cellStyle name="Normal 2 5 2 2 2" xfId="822" xr:uid="{9C8146A2-ED6F-4BD0-99C2-13E020B14E5A}"/>
    <cellStyle name="Normal 2 5 2 3" xfId="456" xr:uid="{00000000-0005-0000-0000-000044000000}"/>
    <cellStyle name="Normal 2 5 2 3 2" xfId="1007" xr:uid="{00000000-0005-0000-0000-000044000000}"/>
    <cellStyle name="Normal 2 5 2 4" xfId="639" xr:uid="{9C8146A2-ED6F-4BD0-99C2-13E020B14E5A}"/>
    <cellStyle name="Normal 2 5 3" xfId="119" xr:uid="{C1597B18-FF8C-44D3-B3CC-864CAF8CBDAE}"/>
    <cellStyle name="Normal 2 5 3 2" xfId="302" xr:uid="{C1597B18-FF8C-44D3-B3CC-864CAF8CBDAE}"/>
    <cellStyle name="Normal 2 5 3 2 2" xfId="853" xr:uid="{C1597B18-FF8C-44D3-B3CC-864CAF8CBDAE}"/>
    <cellStyle name="Normal 2 5 3 3" xfId="487" xr:uid="{00000000-0005-0000-0000-000045000000}"/>
    <cellStyle name="Normal 2 5 3 3 2" xfId="1038" xr:uid="{00000000-0005-0000-0000-000045000000}"/>
    <cellStyle name="Normal 2 5 3 4" xfId="670" xr:uid="{C1597B18-FF8C-44D3-B3CC-864CAF8CBDAE}"/>
    <cellStyle name="Normal 2 5 4" xfId="149" xr:uid="{61D4D931-A85D-4254-959C-BC52DCA6FAD0}"/>
    <cellStyle name="Normal 2 5 4 2" xfId="332" xr:uid="{61D4D931-A85D-4254-959C-BC52DCA6FAD0}"/>
    <cellStyle name="Normal 2 5 4 2 2" xfId="883" xr:uid="{61D4D931-A85D-4254-959C-BC52DCA6FAD0}"/>
    <cellStyle name="Normal 2 5 4 3" xfId="517" xr:uid="{00000000-0005-0000-0000-000046000000}"/>
    <cellStyle name="Normal 2 5 4 3 2" xfId="1068" xr:uid="{00000000-0005-0000-0000-000046000000}"/>
    <cellStyle name="Normal 2 5 4 4" xfId="700" xr:uid="{61D4D931-A85D-4254-959C-BC52DCA6FAD0}"/>
    <cellStyle name="Normal 2 5 5" xfId="179" xr:uid="{1E027B56-3E5C-4941-B179-AFE87926354D}"/>
    <cellStyle name="Normal 2 5 5 2" xfId="362" xr:uid="{1E027B56-3E5C-4941-B179-AFE87926354D}"/>
    <cellStyle name="Normal 2 5 5 2 2" xfId="913" xr:uid="{1E027B56-3E5C-4941-B179-AFE87926354D}"/>
    <cellStyle name="Normal 2 5 5 3" xfId="547" xr:uid="{00000000-0005-0000-0000-000047000000}"/>
    <cellStyle name="Normal 2 5 5 3 2" xfId="1098" xr:uid="{00000000-0005-0000-0000-000047000000}"/>
    <cellStyle name="Normal 2 5 5 4" xfId="730" xr:uid="{1E027B56-3E5C-4941-B179-AFE87926354D}"/>
    <cellStyle name="Normal 2 5 6" xfId="58" xr:uid="{2E033444-1A81-4BDF-A551-EF6C0997E95D}"/>
    <cellStyle name="Normal 2 5 6 2" xfId="241" xr:uid="{2E033444-1A81-4BDF-A551-EF6C0997E95D}"/>
    <cellStyle name="Normal 2 5 6 2 2" xfId="792" xr:uid="{2E033444-1A81-4BDF-A551-EF6C0997E95D}"/>
    <cellStyle name="Normal 2 5 6 3" xfId="426" xr:uid="{00000000-0005-0000-0000-000048000000}"/>
    <cellStyle name="Normal 2 5 6 3 2" xfId="977" xr:uid="{00000000-0005-0000-0000-000048000000}"/>
    <cellStyle name="Normal 2 5 6 4" xfId="609" xr:uid="{2E033444-1A81-4BDF-A551-EF6C0997E95D}"/>
    <cellStyle name="Normal 2 5 7" xfId="209" xr:uid="{00000000-0005-0000-0000-00000F000000}"/>
    <cellStyle name="Normal 2 5 7 2" xfId="760" xr:uid="{00000000-0005-0000-0000-00000F000000}"/>
    <cellStyle name="Normal 2 5 8" xfId="394" xr:uid="{00000000-0005-0000-0000-000043000000}"/>
    <cellStyle name="Normal 2 5 8 2" xfId="945" xr:uid="{00000000-0005-0000-0000-000043000000}"/>
    <cellStyle name="Normal 2 5 9" xfId="577" xr:uid="{00000000-0005-0000-0000-00000F000000}"/>
    <cellStyle name="Normal 2 6" xfId="73" xr:uid="{E981C7A2-4641-4BA2-BB92-3069A2795AD0}"/>
    <cellStyle name="Normal 2 6 2" xfId="256" xr:uid="{E981C7A2-4641-4BA2-BB92-3069A2795AD0}"/>
    <cellStyle name="Normal 2 6 2 2" xfId="807" xr:uid="{E981C7A2-4641-4BA2-BB92-3069A2795AD0}"/>
    <cellStyle name="Normal 2 6 3" xfId="441" xr:uid="{00000000-0005-0000-0000-000049000000}"/>
    <cellStyle name="Normal 2 6 3 2" xfId="992" xr:uid="{00000000-0005-0000-0000-000049000000}"/>
    <cellStyle name="Normal 2 6 4" xfId="624" xr:uid="{E981C7A2-4641-4BA2-BB92-3069A2795AD0}"/>
    <cellStyle name="Normal 2 7" xfId="104" xr:uid="{0DFB2FDE-6C5B-4A27-8EB4-48288864A273}"/>
    <cellStyle name="Normal 2 7 2" xfId="287" xr:uid="{0DFB2FDE-6C5B-4A27-8EB4-48288864A273}"/>
    <cellStyle name="Normal 2 7 2 2" xfId="838" xr:uid="{0DFB2FDE-6C5B-4A27-8EB4-48288864A273}"/>
    <cellStyle name="Normal 2 7 3" xfId="472" xr:uid="{00000000-0005-0000-0000-00004A000000}"/>
    <cellStyle name="Normal 2 7 3 2" xfId="1023" xr:uid="{00000000-0005-0000-0000-00004A000000}"/>
    <cellStyle name="Normal 2 7 4" xfId="655" xr:uid="{0DFB2FDE-6C5B-4A27-8EB4-48288864A273}"/>
    <cellStyle name="Normal 2 8" xfId="134" xr:uid="{1B7AF9E5-F78D-44C3-A3AF-0D85945BC67F}"/>
    <cellStyle name="Normal 2 8 2" xfId="317" xr:uid="{1B7AF9E5-F78D-44C3-A3AF-0D85945BC67F}"/>
    <cellStyle name="Normal 2 8 2 2" xfId="868" xr:uid="{1B7AF9E5-F78D-44C3-A3AF-0D85945BC67F}"/>
    <cellStyle name="Normal 2 8 3" xfId="502" xr:uid="{00000000-0005-0000-0000-00004B000000}"/>
    <cellStyle name="Normal 2 8 3 2" xfId="1053" xr:uid="{00000000-0005-0000-0000-00004B000000}"/>
    <cellStyle name="Normal 2 8 4" xfId="685" xr:uid="{1B7AF9E5-F78D-44C3-A3AF-0D85945BC67F}"/>
    <cellStyle name="Normal 2 9" xfId="164" xr:uid="{A3BFB355-FBF1-43BB-8A33-87CB16C24F66}"/>
    <cellStyle name="Normal 2 9 2" xfId="347" xr:uid="{A3BFB355-FBF1-43BB-8A33-87CB16C24F66}"/>
    <cellStyle name="Normal 2 9 2 2" xfId="898" xr:uid="{A3BFB355-FBF1-43BB-8A33-87CB16C24F66}"/>
    <cellStyle name="Normal 2 9 3" xfId="532" xr:uid="{00000000-0005-0000-0000-00004C000000}"/>
    <cellStyle name="Normal 2 9 3 2" xfId="1083" xr:uid="{00000000-0005-0000-0000-00004C000000}"/>
    <cellStyle name="Normal 2 9 4" xfId="715" xr:uid="{A3BFB355-FBF1-43BB-8A33-87CB16C24F66}"/>
    <cellStyle name="Normal 3" xfId="2" xr:uid="{00000000-0005-0000-0000-000010000000}"/>
    <cellStyle name="Normal 3 2" xfId="8" xr:uid="{00000000-0005-0000-0000-000011000000}"/>
    <cellStyle name="Normal 4" xfId="5" xr:uid="{00000000-0005-0000-0000-000012000000}"/>
    <cellStyle name="Normal 4 10" xfId="195" xr:uid="{00000000-0005-0000-0000-000012000000}"/>
    <cellStyle name="Normal 4 10 2" xfId="746" xr:uid="{00000000-0005-0000-0000-000012000000}"/>
    <cellStyle name="Normal 4 11" xfId="380" xr:uid="{00000000-0005-0000-0000-00004F000000}"/>
    <cellStyle name="Normal 4 11 2" xfId="931" xr:uid="{00000000-0005-0000-0000-00004F000000}"/>
    <cellStyle name="Normal 4 12" xfId="563" xr:uid="{00000000-0005-0000-0000-000012000000}"/>
    <cellStyle name="Normal 4 2" xfId="14" xr:uid="{00000000-0005-0000-0000-000013000000}"/>
    <cellStyle name="Normal 4 2 10" xfId="383" xr:uid="{00000000-0005-0000-0000-000050000000}"/>
    <cellStyle name="Normal 4 2 10 2" xfId="934" xr:uid="{00000000-0005-0000-0000-000050000000}"/>
    <cellStyle name="Normal 4 2 11" xfId="566" xr:uid="{00000000-0005-0000-0000-000013000000}"/>
    <cellStyle name="Normal 4 2 2" xfId="24" xr:uid="{00000000-0005-0000-0000-000014000000}"/>
    <cellStyle name="Normal 4 2 2 10" xfId="576" xr:uid="{00000000-0005-0000-0000-000014000000}"/>
    <cellStyle name="Normal 4 2 2 2" xfId="39" xr:uid="{00000000-0005-0000-0000-000015000000}"/>
    <cellStyle name="Normal 4 2 2 2 2" xfId="102" xr:uid="{167949F9-F215-411D-AD00-E973AE430280}"/>
    <cellStyle name="Normal 4 2 2 2 2 2" xfId="285" xr:uid="{167949F9-F215-411D-AD00-E973AE430280}"/>
    <cellStyle name="Normal 4 2 2 2 2 2 2" xfId="836" xr:uid="{167949F9-F215-411D-AD00-E973AE430280}"/>
    <cellStyle name="Normal 4 2 2 2 2 3" xfId="470" xr:uid="{00000000-0005-0000-0000-000053000000}"/>
    <cellStyle name="Normal 4 2 2 2 2 3 2" xfId="1021" xr:uid="{00000000-0005-0000-0000-000053000000}"/>
    <cellStyle name="Normal 4 2 2 2 2 4" xfId="653" xr:uid="{167949F9-F215-411D-AD00-E973AE430280}"/>
    <cellStyle name="Normal 4 2 2 2 3" xfId="133" xr:uid="{C8D786E0-D646-4770-9F7E-81C3AA802B01}"/>
    <cellStyle name="Normal 4 2 2 2 3 2" xfId="316" xr:uid="{C8D786E0-D646-4770-9F7E-81C3AA802B01}"/>
    <cellStyle name="Normal 4 2 2 2 3 2 2" xfId="867" xr:uid="{C8D786E0-D646-4770-9F7E-81C3AA802B01}"/>
    <cellStyle name="Normal 4 2 2 2 3 3" xfId="501" xr:uid="{00000000-0005-0000-0000-000054000000}"/>
    <cellStyle name="Normal 4 2 2 2 3 3 2" xfId="1052" xr:uid="{00000000-0005-0000-0000-000054000000}"/>
    <cellStyle name="Normal 4 2 2 2 3 4" xfId="684" xr:uid="{C8D786E0-D646-4770-9F7E-81C3AA802B01}"/>
    <cellStyle name="Normal 4 2 2 2 4" xfId="163" xr:uid="{0E1CF6D9-406C-4190-8487-5F91142DC619}"/>
    <cellStyle name="Normal 4 2 2 2 4 2" xfId="346" xr:uid="{0E1CF6D9-406C-4190-8487-5F91142DC619}"/>
    <cellStyle name="Normal 4 2 2 2 4 2 2" xfId="897" xr:uid="{0E1CF6D9-406C-4190-8487-5F91142DC619}"/>
    <cellStyle name="Normal 4 2 2 2 4 3" xfId="531" xr:uid="{00000000-0005-0000-0000-000055000000}"/>
    <cellStyle name="Normal 4 2 2 2 4 3 2" xfId="1082" xr:uid="{00000000-0005-0000-0000-000055000000}"/>
    <cellStyle name="Normal 4 2 2 2 4 4" xfId="714" xr:uid="{0E1CF6D9-406C-4190-8487-5F91142DC619}"/>
    <cellStyle name="Normal 4 2 2 2 5" xfId="193" xr:uid="{4A72F5D2-0252-44ED-A44F-518A16DEABA9}"/>
    <cellStyle name="Normal 4 2 2 2 5 2" xfId="376" xr:uid="{4A72F5D2-0252-44ED-A44F-518A16DEABA9}"/>
    <cellStyle name="Normal 4 2 2 2 5 2 2" xfId="927" xr:uid="{4A72F5D2-0252-44ED-A44F-518A16DEABA9}"/>
    <cellStyle name="Normal 4 2 2 2 5 3" xfId="561" xr:uid="{00000000-0005-0000-0000-000056000000}"/>
    <cellStyle name="Normal 4 2 2 2 5 3 2" xfId="1112" xr:uid="{00000000-0005-0000-0000-000056000000}"/>
    <cellStyle name="Normal 4 2 2 2 5 4" xfId="744" xr:uid="{4A72F5D2-0252-44ED-A44F-518A16DEABA9}"/>
    <cellStyle name="Normal 4 2 2 2 6" xfId="72" xr:uid="{89F8918B-9666-4250-AA3B-5A13301FF9AF}"/>
    <cellStyle name="Normal 4 2 2 2 6 2" xfId="255" xr:uid="{89F8918B-9666-4250-AA3B-5A13301FF9AF}"/>
    <cellStyle name="Normal 4 2 2 2 6 2 2" xfId="806" xr:uid="{89F8918B-9666-4250-AA3B-5A13301FF9AF}"/>
    <cellStyle name="Normal 4 2 2 2 6 3" xfId="440" xr:uid="{00000000-0005-0000-0000-000057000000}"/>
    <cellStyle name="Normal 4 2 2 2 6 3 2" xfId="991" xr:uid="{00000000-0005-0000-0000-000057000000}"/>
    <cellStyle name="Normal 4 2 2 2 6 4" xfId="623" xr:uid="{89F8918B-9666-4250-AA3B-5A13301FF9AF}"/>
    <cellStyle name="Normal 4 2 2 2 7" xfId="223" xr:uid="{00000000-0005-0000-0000-000015000000}"/>
    <cellStyle name="Normal 4 2 2 2 7 2" xfId="774" xr:uid="{00000000-0005-0000-0000-000015000000}"/>
    <cellStyle name="Normal 4 2 2 2 8" xfId="408" xr:uid="{00000000-0005-0000-0000-000052000000}"/>
    <cellStyle name="Normal 4 2 2 2 8 2" xfId="959" xr:uid="{00000000-0005-0000-0000-000052000000}"/>
    <cellStyle name="Normal 4 2 2 2 9" xfId="591" xr:uid="{00000000-0005-0000-0000-000015000000}"/>
    <cellStyle name="Normal 4 2 2 3" xfId="87" xr:uid="{0DEDC2F9-5565-47FF-914F-8E693F4C92F1}"/>
    <cellStyle name="Normal 4 2 2 3 2" xfId="270" xr:uid="{0DEDC2F9-5565-47FF-914F-8E693F4C92F1}"/>
    <cellStyle name="Normal 4 2 2 3 2 2" xfId="821" xr:uid="{0DEDC2F9-5565-47FF-914F-8E693F4C92F1}"/>
    <cellStyle name="Normal 4 2 2 3 3" xfId="455" xr:uid="{00000000-0005-0000-0000-000058000000}"/>
    <cellStyle name="Normal 4 2 2 3 3 2" xfId="1006" xr:uid="{00000000-0005-0000-0000-000058000000}"/>
    <cellStyle name="Normal 4 2 2 3 4" xfId="638" xr:uid="{0DEDC2F9-5565-47FF-914F-8E693F4C92F1}"/>
    <cellStyle name="Normal 4 2 2 4" xfId="118" xr:uid="{E28EE31C-081F-4CBC-BEB7-1E7E10DAE971}"/>
    <cellStyle name="Normal 4 2 2 4 2" xfId="301" xr:uid="{E28EE31C-081F-4CBC-BEB7-1E7E10DAE971}"/>
    <cellStyle name="Normal 4 2 2 4 2 2" xfId="852" xr:uid="{E28EE31C-081F-4CBC-BEB7-1E7E10DAE971}"/>
    <cellStyle name="Normal 4 2 2 4 3" xfId="486" xr:uid="{00000000-0005-0000-0000-000059000000}"/>
    <cellStyle name="Normal 4 2 2 4 3 2" xfId="1037" xr:uid="{00000000-0005-0000-0000-000059000000}"/>
    <cellStyle name="Normal 4 2 2 4 4" xfId="669" xr:uid="{E28EE31C-081F-4CBC-BEB7-1E7E10DAE971}"/>
    <cellStyle name="Normal 4 2 2 5" xfId="148" xr:uid="{8F83D7C0-5CE1-4F6A-B8B9-8D7E144A0BC4}"/>
    <cellStyle name="Normal 4 2 2 5 2" xfId="331" xr:uid="{8F83D7C0-5CE1-4F6A-B8B9-8D7E144A0BC4}"/>
    <cellStyle name="Normal 4 2 2 5 2 2" xfId="882" xr:uid="{8F83D7C0-5CE1-4F6A-B8B9-8D7E144A0BC4}"/>
    <cellStyle name="Normal 4 2 2 5 3" xfId="516" xr:uid="{00000000-0005-0000-0000-00005A000000}"/>
    <cellStyle name="Normal 4 2 2 5 3 2" xfId="1067" xr:uid="{00000000-0005-0000-0000-00005A000000}"/>
    <cellStyle name="Normal 4 2 2 5 4" xfId="699" xr:uid="{8F83D7C0-5CE1-4F6A-B8B9-8D7E144A0BC4}"/>
    <cellStyle name="Normal 4 2 2 6" xfId="178" xr:uid="{9829744F-C8D1-4437-BF7C-7BD660DBC49B}"/>
    <cellStyle name="Normal 4 2 2 6 2" xfId="361" xr:uid="{9829744F-C8D1-4437-BF7C-7BD660DBC49B}"/>
    <cellStyle name="Normal 4 2 2 6 2 2" xfId="912" xr:uid="{9829744F-C8D1-4437-BF7C-7BD660DBC49B}"/>
    <cellStyle name="Normal 4 2 2 6 3" xfId="546" xr:uid="{00000000-0005-0000-0000-00005B000000}"/>
    <cellStyle name="Normal 4 2 2 6 3 2" xfId="1097" xr:uid="{00000000-0005-0000-0000-00005B000000}"/>
    <cellStyle name="Normal 4 2 2 6 4" xfId="729" xr:uid="{9829744F-C8D1-4437-BF7C-7BD660DBC49B}"/>
    <cellStyle name="Normal 4 2 2 7" xfId="56" xr:uid="{00000000-0005-0000-0000-00000E000000}"/>
    <cellStyle name="Normal 4 2 2 7 2" xfId="239" xr:uid="{00000000-0005-0000-0000-00000E000000}"/>
    <cellStyle name="Normal 4 2 2 7 2 2" xfId="790" xr:uid="{00000000-0005-0000-0000-00000E000000}"/>
    <cellStyle name="Normal 4 2 2 7 3" xfId="424" xr:uid="{00000000-0005-0000-0000-00005C000000}"/>
    <cellStyle name="Normal 4 2 2 7 3 2" xfId="975" xr:uid="{00000000-0005-0000-0000-00005C000000}"/>
    <cellStyle name="Normal 4 2 2 7 4" xfId="607" xr:uid="{00000000-0005-0000-0000-00000E000000}"/>
    <cellStyle name="Normal 4 2 2 8" xfId="208" xr:uid="{00000000-0005-0000-0000-000014000000}"/>
    <cellStyle name="Normal 4 2 2 8 2" xfId="759" xr:uid="{00000000-0005-0000-0000-000014000000}"/>
    <cellStyle name="Normal 4 2 2 9" xfId="393" xr:uid="{00000000-0005-0000-0000-000051000000}"/>
    <cellStyle name="Normal 4 2 2 9 2" xfId="944" xr:uid="{00000000-0005-0000-0000-000051000000}"/>
    <cellStyle name="Normal 4 2 3" xfId="29" xr:uid="{00000000-0005-0000-0000-000016000000}"/>
    <cellStyle name="Normal 4 2 3 2" xfId="92" xr:uid="{4776C4CA-66D5-41AC-BAE0-245BB5D12BB9}"/>
    <cellStyle name="Normal 4 2 3 2 2" xfId="275" xr:uid="{4776C4CA-66D5-41AC-BAE0-245BB5D12BB9}"/>
    <cellStyle name="Normal 4 2 3 2 2 2" xfId="826" xr:uid="{4776C4CA-66D5-41AC-BAE0-245BB5D12BB9}"/>
    <cellStyle name="Normal 4 2 3 2 3" xfId="460" xr:uid="{00000000-0005-0000-0000-00005E000000}"/>
    <cellStyle name="Normal 4 2 3 2 3 2" xfId="1011" xr:uid="{00000000-0005-0000-0000-00005E000000}"/>
    <cellStyle name="Normal 4 2 3 2 4" xfId="643" xr:uid="{4776C4CA-66D5-41AC-BAE0-245BB5D12BB9}"/>
    <cellStyle name="Normal 4 2 3 3" xfId="123" xr:uid="{5D4D4852-650F-41EA-BB2B-7C0A888D4279}"/>
    <cellStyle name="Normal 4 2 3 3 2" xfId="306" xr:uid="{5D4D4852-650F-41EA-BB2B-7C0A888D4279}"/>
    <cellStyle name="Normal 4 2 3 3 2 2" xfId="857" xr:uid="{5D4D4852-650F-41EA-BB2B-7C0A888D4279}"/>
    <cellStyle name="Normal 4 2 3 3 3" xfId="491" xr:uid="{00000000-0005-0000-0000-00005F000000}"/>
    <cellStyle name="Normal 4 2 3 3 3 2" xfId="1042" xr:uid="{00000000-0005-0000-0000-00005F000000}"/>
    <cellStyle name="Normal 4 2 3 3 4" xfId="674" xr:uid="{5D4D4852-650F-41EA-BB2B-7C0A888D4279}"/>
    <cellStyle name="Normal 4 2 3 4" xfId="153" xr:uid="{02DA2DD5-972D-46B2-A3A8-A6398551B888}"/>
    <cellStyle name="Normal 4 2 3 4 2" xfId="336" xr:uid="{02DA2DD5-972D-46B2-A3A8-A6398551B888}"/>
    <cellStyle name="Normal 4 2 3 4 2 2" xfId="887" xr:uid="{02DA2DD5-972D-46B2-A3A8-A6398551B888}"/>
    <cellStyle name="Normal 4 2 3 4 3" xfId="521" xr:uid="{00000000-0005-0000-0000-000060000000}"/>
    <cellStyle name="Normal 4 2 3 4 3 2" xfId="1072" xr:uid="{00000000-0005-0000-0000-000060000000}"/>
    <cellStyle name="Normal 4 2 3 4 4" xfId="704" xr:uid="{02DA2DD5-972D-46B2-A3A8-A6398551B888}"/>
    <cellStyle name="Normal 4 2 3 5" xfId="183" xr:uid="{DA929F85-5C27-4AAC-96D6-FC595C8D9733}"/>
    <cellStyle name="Normal 4 2 3 5 2" xfId="366" xr:uid="{DA929F85-5C27-4AAC-96D6-FC595C8D9733}"/>
    <cellStyle name="Normal 4 2 3 5 2 2" xfId="917" xr:uid="{DA929F85-5C27-4AAC-96D6-FC595C8D9733}"/>
    <cellStyle name="Normal 4 2 3 5 3" xfId="551" xr:uid="{00000000-0005-0000-0000-000061000000}"/>
    <cellStyle name="Normal 4 2 3 5 3 2" xfId="1102" xr:uid="{00000000-0005-0000-0000-000061000000}"/>
    <cellStyle name="Normal 4 2 3 5 4" xfId="734" xr:uid="{DA929F85-5C27-4AAC-96D6-FC595C8D9733}"/>
    <cellStyle name="Normal 4 2 3 6" xfId="62" xr:uid="{4C14DE8D-703F-489E-B723-9785B08BE458}"/>
    <cellStyle name="Normal 4 2 3 6 2" xfId="245" xr:uid="{4C14DE8D-703F-489E-B723-9785B08BE458}"/>
    <cellStyle name="Normal 4 2 3 6 2 2" xfId="796" xr:uid="{4C14DE8D-703F-489E-B723-9785B08BE458}"/>
    <cellStyle name="Normal 4 2 3 6 3" xfId="430" xr:uid="{00000000-0005-0000-0000-000062000000}"/>
    <cellStyle name="Normal 4 2 3 6 3 2" xfId="981" xr:uid="{00000000-0005-0000-0000-000062000000}"/>
    <cellStyle name="Normal 4 2 3 6 4" xfId="613" xr:uid="{4C14DE8D-703F-489E-B723-9785B08BE458}"/>
    <cellStyle name="Normal 4 2 3 7" xfId="213" xr:uid="{00000000-0005-0000-0000-000016000000}"/>
    <cellStyle name="Normal 4 2 3 7 2" xfId="764" xr:uid="{00000000-0005-0000-0000-000016000000}"/>
    <cellStyle name="Normal 4 2 3 8" xfId="398" xr:uid="{00000000-0005-0000-0000-00005D000000}"/>
    <cellStyle name="Normal 4 2 3 8 2" xfId="949" xr:uid="{00000000-0005-0000-0000-00005D000000}"/>
    <cellStyle name="Normal 4 2 3 9" xfId="581" xr:uid="{00000000-0005-0000-0000-000016000000}"/>
    <cellStyle name="Normal 4 2 4" xfId="77" xr:uid="{F1477E09-5B0C-46C5-98F5-35AF72970BC9}"/>
    <cellStyle name="Normal 4 2 4 2" xfId="260" xr:uid="{F1477E09-5B0C-46C5-98F5-35AF72970BC9}"/>
    <cellStyle name="Normal 4 2 4 2 2" xfId="811" xr:uid="{F1477E09-5B0C-46C5-98F5-35AF72970BC9}"/>
    <cellStyle name="Normal 4 2 4 3" xfId="445" xr:uid="{00000000-0005-0000-0000-000063000000}"/>
    <cellStyle name="Normal 4 2 4 3 2" xfId="996" xr:uid="{00000000-0005-0000-0000-000063000000}"/>
    <cellStyle name="Normal 4 2 4 4" xfId="628" xr:uid="{F1477E09-5B0C-46C5-98F5-35AF72970BC9}"/>
    <cellStyle name="Normal 4 2 5" xfId="108" xr:uid="{A282D7D8-88F7-4D7C-8C5F-9123532D8713}"/>
    <cellStyle name="Normal 4 2 5 2" xfId="291" xr:uid="{A282D7D8-88F7-4D7C-8C5F-9123532D8713}"/>
    <cellStyle name="Normal 4 2 5 2 2" xfId="842" xr:uid="{A282D7D8-88F7-4D7C-8C5F-9123532D8713}"/>
    <cellStyle name="Normal 4 2 5 3" xfId="476" xr:uid="{00000000-0005-0000-0000-000064000000}"/>
    <cellStyle name="Normal 4 2 5 3 2" xfId="1027" xr:uid="{00000000-0005-0000-0000-000064000000}"/>
    <cellStyle name="Normal 4 2 5 4" xfId="659" xr:uid="{A282D7D8-88F7-4D7C-8C5F-9123532D8713}"/>
    <cellStyle name="Normal 4 2 6" xfId="138" xr:uid="{007B0896-341D-452A-B447-8D6B07C89FFD}"/>
    <cellStyle name="Normal 4 2 6 2" xfId="321" xr:uid="{007B0896-341D-452A-B447-8D6B07C89FFD}"/>
    <cellStyle name="Normal 4 2 6 2 2" xfId="872" xr:uid="{007B0896-341D-452A-B447-8D6B07C89FFD}"/>
    <cellStyle name="Normal 4 2 6 3" xfId="506" xr:uid="{00000000-0005-0000-0000-000065000000}"/>
    <cellStyle name="Normal 4 2 6 3 2" xfId="1057" xr:uid="{00000000-0005-0000-0000-000065000000}"/>
    <cellStyle name="Normal 4 2 6 4" xfId="689" xr:uid="{007B0896-341D-452A-B447-8D6B07C89FFD}"/>
    <cellStyle name="Normal 4 2 7" xfId="168" xr:uid="{6A305471-3811-4675-A4FA-E8984ED5AE69}"/>
    <cellStyle name="Normal 4 2 7 2" xfId="351" xr:uid="{6A305471-3811-4675-A4FA-E8984ED5AE69}"/>
    <cellStyle name="Normal 4 2 7 2 2" xfId="902" xr:uid="{6A305471-3811-4675-A4FA-E8984ED5AE69}"/>
    <cellStyle name="Normal 4 2 7 3" xfId="536" xr:uid="{00000000-0005-0000-0000-000066000000}"/>
    <cellStyle name="Normal 4 2 7 3 2" xfId="1087" xr:uid="{00000000-0005-0000-0000-000066000000}"/>
    <cellStyle name="Normal 4 2 7 4" xfId="719" xr:uid="{6A305471-3811-4675-A4FA-E8984ED5AE69}"/>
    <cellStyle name="Normal 4 2 8" xfId="46" xr:uid="{00000000-0005-0000-0000-00000D000000}"/>
    <cellStyle name="Normal 4 2 8 2" xfId="229" xr:uid="{00000000-0005-0000-0000-00000D000000}"/>
    <cellStyle name="Normal 4 2 8 2 2" xfId="780" xr:uid="{00000000-0005-0000-0000-00000D000000}"/>
    <cellStyle name="Normal 4 2 8 3" xfId="414" xr:uid="{00000000-0005-0000-0000-000067000000}"/>
    <cellStyle name="Normal 4 2 8 3 2" xfId="965" xr:uid="{00000000-0005-0000-0000-000067000000}"/>
    <cellStyle name="Normal 4 2 8 4" xfId="597" xr:uid="{00000000-0005-0000-0000-00000D000000}"/>
    <cellStyle name="Normal 4 2 9" xfId="198" xr:uid="{00000000-0005-0000-0000-000013000000}"/>
    <cellStyle name="Normal 4 2 9 2" xfId="749" xr:uid="{00000000-0005-0000-0000-000013000000}"/>
    <cellStyle name="Normal 4 3" xfId="19" xr:uid="{00000000-0005-0000-0000-000017000000}"/>
    <cellStyle name="Normal 4 3 10" xfId="571" xr:uid="{00000000-0005-0000-0000-000017000000}"/>
    <cellStyle name="Normal 4 3 2" xfId="34" xr:uid="{00000000-0005-0000-0000-000018000000}"/>
    <cellStyle name="Normal 4 3 2 2" xfId="97" xr:uid="{4B9F1F4D-2F86-4D7B-8D52-CACAFC00C703}"/>
    <cellStyle name="Normal 4 3 2 2 2" xfId="280" xr:uid="{4B9F1F4D-2F86-4D7B-8D52-CACAFC00C703}"/>
    <cellStyle name="Normal 4 3 2 2 2 2" xfId="831" xr:uid="{4B9F1F4D-2F86-4D7B-8D52-CACAFC00C703}"/>
    <cellStyle name="Normal 4 3 2 2 3" xfId="465" xr:uid="{00000000-0005-0000-0000-00006A000000}"/>
    <cellStyle name="Normal 4 3 2 2 3 2" xfId="1016" xr:uid="{00000000-0005-0000-0000-00006A000000}"/>
    <cellStyle name="Normal 4 3 2 2 4" xfId="648" xr:uid="{4B9F1F4D-2F86-4D7B-8D52-CACAFC00C703}"/>
    <cellStyle name="Normal 4 3 2 3" xfId="128" xr:uid="{7395DD03-BB3A-4B20-918B-52B7826344C2}"/>
    <cellStyle name="Normal 4 3 2 3 2" xfId="311" xr:uid="{7395DD03-BB3A-4B20-918B-52B7826344C2}"/>
    <cellStyle name="Normal 4 3 2 3 2 2" xfId="862" xr:uid="{7395DD03-BB3A-4B20-918B-52B7826344C2}"/>
    <cellStyle name="Normal 4 3 2 3 3" xfId="496" xr:uid="{00000000-0005-0000-0000-00006B000000}"/>
    <cellStyle name="Normal 4 3 2 3 3 2" xfId="1047" xr:uid="{00000000-0005-0000-0000-00006B000000}"/>
    <cellStyle name="Normal 4 3 2 3 4" xfId="679" xr:uid="{7395DD03-BB3A-4B20-918B-52B7826344C2}"/>
    <cellStyle name="Normal 4 3 2 4" xfId="158" xr:uid="{8C9A6BF6-FE16-48C9-8872-AC3C72EB8931}"/>
    <cellStyle name="Normal 4 3 2 4 2" xfId="341" xr:uid="{8C9A6BF6-FE16-48C9-8872-AC3C72EB8931}"/>
    <cellStyle name="Normal 4 3 2 4 2 2" xfId="892" xr:uid="{8C9A6BF6-FE16-48C9-8872-AC3C72EB8931}"/>
    <cellStyle name="Normal 4 3 2 4 3" xfId="526" xr:uid="{00000000-0005-0000-0000-00006C000000}"/>
    <cellStyle name="Normal 4 3 2 4 3 2" xfId="1077" xr:uid="{00000000-0005-0000-0000-00006C000000}"/>
    <cellStyle name="Normal 4 3 2 4 4" xfId="709" xr:uid="{8C9A6BF6-FE16-48C9-8872-AC3C72EB8931}"/>
    <cellStyle name="Normal 4 3 2 5" xfId="188" xr:uid="{26E7974B-4139-4BD7-8260-55E439DA9AD4}"/>
    <cellStyle name="Normal 4 3 2 5 2" xfId="371" xr:uid="{26E7974B-4139-4BD7-8260-55E439DA9AD4}"/>
    <cellStyle name="Normal 4 3 2 5 2 2" xfId="922" xr:uid="{26E7974B-4139-4BD7-8260-55E439DA9AD4}"/>
    <cellStyle name="Normal 4 3 2 5 3" xfId="556" xr:uid="{00000000-0005-0000-0000-00006D000000}"/>
    <cellStyle name="Normal 4 3 2 5 3 2" xfId="1107" xr:uid="{00000000-0005-0000-0000-00006D000000}"/>
    <cellStyle name="Normal 4 3 2 5 4" xfId="739" xr:uid="{26E7974B-4139-4BD7-8260-55E439DA9AD4}"/>
    <cellStyle name="Normal 4 3 2 6" xfId="67" xr:uid="{54E92DB0-3875-46D3-927B-A3F5812D0080}"/>
    <cellStyle name="Normal 4 3 2 6 2" xfId="250" xr:uid="{54E92DB0-3875-46D3-927B-A3F5812D0080}"/>
    <cellStyle name="Normal 4 3 2 6 2 2" xfId="801" xr:uid="{54E92DB0-3875-46D3-927B-A3F5812D0080}"/>
    <cellStyle name="Normal 4 3 2 6 3" xfId="435" xr:uid="{00000000-0005-0000-0000-00006E000000}"/>
    <cellStyle name="Normal 4 3 2 6 3 2" xfId="986" xr:uid="{00000000-0005-0000-0000-00006E000000}"/>
    <cellStyle name="Normal 4 3 2 6 4" xfId="618" xr:uid="{54E92DB0-3875-46D3-927B-A3F5812D0080}"/>
    <cellStyle name="Normal 4 3 2 7" xfId="218" xr:uid="{00000000-0005-0000-0000-000018000000}"/>
    <cellStyle name="Normal 4 3 2 7 2" xfId="769" xr:uid="{00000000-0005-0000-0000-000018000000}"/>
    <cellStyle name="Normal 4 3 2 8" xfId="403" xr:uid="{00000000-0005-0000-0000-000069000000}"/>
    <cellStyle name="Normal 4 3 2 8 2" xfId="954" xr:uid="{00000000-0005-0000-0000-000069000000}"/>
    <cellStyle name="Normal 4 3 2 9" xfId="586" xr:uid="{00000000-0005-0000-0000-000018000000}"/>
    <cellStyle name="Normal 4 3 3" xfId="82" xr:uid="{E1C6D1A1-F66B-430B-9B3D-C900579D1698}"/>
    <cellStyle name="Normal 4 3 3 2" xfId="265" xr:uid="{E1C6D1A1-F66B-430B-9B3D-C900579D1698}"/>
    <cellStyle name="Normal 4 3 3 2 2" xfId="816" xr:uid="{E1C6D1A1-F66B-430B-9B3D-C900579D1698}"/>
    <cellStyle name="Normal 4 3 3 3" xfId="450" xr:uid="{00000000-0005-0000-0000-00006F000000}"/>
    <cellStyle name="Normal 4 3 3 3 2" xfId="1001" xr:uid="{00000000-0005-0000-0000-00006F000000}"/>
    <cellStyle name="Normal 4 3 3 4" xfId="633" xr:uid="{E1C6D1A1-F66B-430B-9B3D-C900579D1698}"/>
    <cellStyle name="Normal 4 3 4" xfId="113" xr:uid="{3C129089-0991-45B7-AF9E-F31954660D2E}"/>
    <cellStyle name="Normal 4 3 4 2" xfId="296" xr:uid="{3C129089-0991-45B7-AF9E-F31954660D2E}"/>
    <cellStyle name="Normal 4 3 4 2 2" xfId="847" xr:uid="{3C129089-0991-45B7-AF9E-F31954660D2E}"/>
    <cellStyle name="Normal 4 3 4 3" xfId="481" xr:uid="{00000000-0005-0000-0000-000070000000}"/>
    <cellStyle name="Normal 4 3 4 3 2" xfId="1032" xr:uid="{00000000-0005-0000-0000-000070000000}"/>
    <cellStyle name="Normal 4 3 4 4" xfId="664" xr:uid="{3C129089-0991-45B7-AF9E-F31954660D2E}"/>
    <cellStyle name="Normal 4 3 5" xfId="143" xr:uid="{2ECD7B75-F909-4E39-A24A-134F677341EA}"/>
    <cellStyle name="Normal 4 3 5 2" xfId="326" xr:uid="{2ECD7B75-F909-4E39-A24A-134F677341EA}"/>
    <cellStyle name="Normal 4 3 5 2 2" xfId="877" xr:uid="{2ECD7B75-F909-4E39-A24A-134F677341EA}"/>
    <cellStyle name="Normal 4 3 5 3" xfId="511" xr:uid="{00000000-0005-0000-0000-000071000000}"/>
    <cellStyle name="Normal 4 3 5 3 2" xfId="1062" xr:uid="{00000000-0005-0000-0000-000071000000}"/>
    <cellStyle name="Normal 4 3 5 4" xfId="694" xr:uid="{2ECD7B75-F909-4E39-A24A-134F677341EA}"/>
    <cellStyle name="Normal 4 3 6" xfId="173" xr:uid="{7822F3E2-03B2-47ED-BEDE-09AE8F68065B}"/>
    <cellStyle name="Normal 4 3 6 2" xfId="356" xr:uid="{7822F3E2-03B2-47ED-BEDE-09AE8F68065B}"/>
    <cellStyle name="Normal 4 3 6 2 2" xfId="907" xr:uid="{7822F3E2-03B2-47ED-BEDE-09AE8F68065B}"/>
    <cellStyle name="Normal 4 3 6 3" xfId="541" xr:uid="{00000000-0005-0000-0000-000072000000}"/>
    <cellStyle name="Normal 4 3 6 3 2" xfId="1092" xr:uid="{00000000-0005-0000-0000-000072000000}"/>
    <cellStyle name="Normal 4 3 6 4" xfId="724" xr:uid="{7822F3E2-03B2-47ED-BEDE-09AE8F68065B}"/>
    <cellStyle name="Normal 4 3 7" xfId="51" xr:uid="{00000000-0005-0000-0000-00000F000000}"/>
    <cellStyle name="Normal 4 3 7 2" xfId="234" xr:uid="{00000000-0005-0000-0000-00000F000000}"/>
    <cellStyle name="Normal 4 3 7 2 2" xfId="785" xr:uid="{00000000-0005-0000-0000-00000F000000}"/>
    <cellStyle name="Normal 4 3 7 3" xfId="419" xr:uid="{00000000-0005-0000-0000-000073000000}"/>
    <cellStyle name="Normal 4 3 7 3 2" xfId="970" xr:uid="{00000000-0005-0000-0000-000073000000}"/>
    <cellStyle name="Normal 4 3 7 4" xfId="602" xr:uid="{00000000-0005-0000-0000-00000F000000}"/>
    <cellStyle name="Normal 4 3 8" xfId="203" xr:uid="{00000000-0005-0000-0000-000017000000}"/>
    <cellStyle name="Normal 4 3 8 2" xfId="754" xr:uid="{00000000-0005-0000-0000-000017000000}"/>
    <cellStyle name="Normal 4 3 9" xfId="388" xr:uid="{00000000-0005-0000-0000-000068000000}"/>
    <cellStyle name="Normal 4 3 9 2" xfId="939" xr:uid="{00000000-0005-0000-0000-000068000000}"/>
    <cellStyle name="Normal 4 4" xfId="26" xr:uid="{00000000-0005-0000-0000-000019000000}"/>
    <cellStyle name="Normal 4 4 2" xfId="89" xr:uid="{BF56A884-0256-4219-B6FC-829A1F92DF9D}"/>
    <cellStyle name="Normal 4 4 2 2" xfId="272" xr:uid="{BF56A884-0256-4219-B6FC-829A1F92DF9D}"/>
    <cellStyle name="Normal 4 4 2 2 2" xfId="823" xr:uid="{BF56A884-0256-4219-B6FC-829A1F92DF9D}"/>
    <cellStyle name="Normal 4 4 2 3" xfId="457" xr:uid="{00000000-0005-0000-0000-000075000000}"/>
    <cellStyle name="Normal 4 4 2 3 2" xfId="1008" xr:uid="{00000000-0005-0000-0000-000075000000}"/>
    <cellStyle name="Normal 4 4 2 4" xfId="640" xr:uid="{BF56A884-0256-4219-B6FC-829A1F92DF9D}"/>
    <cellStyle name="Normal 4 4 3" xfId="120" xr:uid="{696C3F3E-BD34-4C7F-AD9D-B0081A645D56}"/>
    <cellStyle name="Normal 4 4 3 2" xfId="303" xr:uid="{696C3F3E-BD34-4C7F-AD9D-B0081A645D56}"/>
    <cellStyle name="Normal 4 4 3 2 2" xfId="854" xr:uid="{696C3F3E-BD34-4C7F-AD9D-B0081A645D56}"/>
    <cellStyle name="Normal 4 4 3 3" xfId="488" xr:uid="{00000000-0005-0000-0000-000076000000}"/>
    <cellStyle name="Normal 4 4 3 3 2" xfId="1039" xr:uid="{00000000-0005-0000-0000-000076000000}"/>
    <cellStyle name="Normal 4 4 3 4" xfId="671" xr:uid="{696C3F3E-BD34-4C7F-AD9D-B0081A645D56}"/>
    <cellStyle name="Normal 4 4 4" xfId="150" xr:uid="{7C65DDF7-E4B9-4B73-894A-466537E33207}"/>
    <cellStyle name="Normal 4 4 4 2" xfId="333" xr:uid="{7C65DDF7-E4B9-4B73-894A-466537E33207}"/>
    <cellStyle name="Normal 4 4 4 2 2" xfId="884" xr:uid="{7C65DDF7-E4B9-4B73-894A-466537E33207}"/>
    <cellStyle name="Normal 4 4 4 3" xfId="518" xr:uid="{00000000-0005-0000-0000-000077000000}"/>
    <cellStyle name="Normal 4 4 4 3 2" xfId="1069" xr:uid="{00000000-0005-0000-0000-000077000000}"/>
    <cellStyle name="Normal 4 4 4 4" xfId="701" xr:uid="{7C65DDF7-E4B9-4B73-894A-466537E33207}"/>
    <cellStyle name="Normal 4 4 5" xfId="180" xr:uid="{7B161052-4C98-45D2-8865-9FD26A145EA3}"/>
    <cellStyle name="Normal 4 4 5 2" xfId="363" xr:uid="{7B161052-4C98-45D2-8865-9FD26A145EA3}"/>
    <cellStyle name="Normal 4 4 5 2 2" xfId="914" xr:uid="{7B161052-4C98-45D2-8865-9FD26A145EA3}"/>
    <cellStyle name="Normal 4 4 5 3" xfId="548" xr:uid="{00000000-0005-0000-0000-000078000000}"/>
    <cellStyle name="Normal 4 4 5 3 2" xfId="1099" xr:uid="{00000000-0005-0000-0000-000078000000}"/>
    <cellStyle name="Normal 4 4 5 4" xfId="731" xr:uid="{7B161052-4C98-45D2-8865-9FD26A145EA3}"/>
    <cellStyle name="Normal 4 4 6" xfId="59" xr:uid="{F755D94C-6126-4290-84FF-BA6D415E5AFF}"/>
    <cellStyle name="Normal 4 4 6 2" xfId="242" xr:uid="{F755D94C-6126-4290-84FF-BA6D415E5AFF}"/>
    <cellStyle name="Normal 4 4 6 2 2" xfId="793" xr:uid="{F755D94C-6126-4290-84FF-BA6D415E5AFF}"/>
    <cellStyle name="Normal 4 4 6 3" xfId="427" xr:uid="{00000000-0005-0000-0000-000079000000}"/>
    <cellStyle name="Normal 4 4 6 3 2" xfId="978" xr:uid="{00000000-0005-0000-0000-000079000000}"/>
    <cellStyle name="Normal 4 4 6 4" xfId="610" xr:uid="{F755D94C-6126-4290-84FF-BA6D415E5AFF}"/>
    <cellStyle name="Normal 4 4 7" xfId="210" xr:uid="{00000000-0005-0000-0000-000019000000}"/>
    <cellStyle name="Normal 4 4 7 2" xfId="761" xr:uid="{00000000-0005-0000-0000-000019000000}"/>
    <cellStyle name="Normal 4 4 8" xfId="395" xr:uid="{00000000-0005-0000-0000-000074000000}"/>
    <cellStyle name="Normal 4 4 8 2" xfId="946" xr:uid="{00000000-0005-0000-0000-000074000000}"/>
    <cellStyle name="Normal 4 4 9" xfId="578" xr:uid="{00000000-0005-0000-0000-000019000000}"/>
    <cellStyle name="Normal 4 5" xfId="74" xr:uid="{3A104BB3-7B19-49F0-A0FB-010B989B78A6}"/>
    <cellStyle name="Normal 4 5 2" xfId="257" xr:uid="{3A104BB3-7B19-49F0-A0FB-010B989B78A6}"/>
    <cellStyle name="Normal 4 5 2 2" xfId="808" xr:uid="{3A104BB3-7B19-49F0-A0FB-010B989B78A6}"/>
    <cellStyle name="Normal 4 5 3" xfId="442" xr:uid="{00000000-0005-0000-0000-00007A000000}"/>
    <cellStyle name="Normal 4 5 3 2" xfId="993" xr:uid="{00000000-0005-0000-0000-00007A000000}"/>
    <cellStyle name="Normal 4 5 4" xfId="625" xr:uid="{3A104BB3-7B19-49F0-A0FB-010B989B78A6}"/>
    <cellStyle name="Normal 4 6" xfId="105" xr:uid="{409F8A91-8A78-4465-B00A-72E8A5E2BAB7}"/>
    <cellStyle name="Normal 4 6 2" xfId="288" xr:uid="{409F8A91-8A78-4465-B00A-72E8A5E2BAB7}"/>
    <cellStyle name="Normal 4 6 2 2" xfId="839" xr:uid="{409F8A91-8A78-4465-B00A-72E8A5E2BAB7}"/>
    <cellStyle name="Normal 4 6 3" xfId="473" xr:uid="{00000000-0005-0000-0000-00007B000000}"/>
    <cellStyle name="Normal 4 6 3 2" xfId="1024" xr:uid="{00000000-0005-0000-0000-00007B000000}"/>
    <cellStyle name="Normal 4 6 4" xfId="656" xr:uid="{409F8A91-8A78-4465-B00A-72E8A5E2BAB7}"/>
    <cellStyle name="Normal 4 7" xfId="135" xr:uid="{916B3528-3062-41A7-9318-4C79E42C00F0}"/>
    <cellStyle name="Normal 4 7 2" xfId="318" xr:uid="{916B3528-3062-41A7-9318-4C79E42C00F0}"/>
    <cellStyle name="Normal 4 7 2 2" xfId="869" xr:uid="{916B3528-3062-41A7-9318-4C79E42C00F0}"/>
    <cellStyle name="Normal 4 7 3" xfId="503" xr:uid="{00000000-0005-0000-0000-00007C000000}"/>
    <cellStyle name="Normal 4 7 3 2" xfId="1054" xr:uid="{00000000-0005-0000-0000-00007C000000}"/>
    <cellStyle name="Normal 4 7 4" xfId="686" xr:uid="{916B3528-3062-41A7-9318-4C79E42C00F0}"/>
    <cellStyle name="Normal 4 8" xfId="165" xr:uid="{9A0D956B-93A0-490D-9BD9-7517B8E64CBA}"/>
    <cellStyle name="Normal 4 8 2" xfId="348" xr:uid="{9A0D956B-93A0-490D-9BD9-7517B8E64CBA}"/>
    <cellStyle name="Normal 4 8 2 2" xfId="899" xr:uid="{9A0D956B-93A0-490D-9BD9-7517B8E64CBA}"/>
    <cellStyle name="Normal 4 8 3" xfId="533" xr:uid="{00000000-0005-0000-0000-00007D000000}"/>
    <cellStyle name="Normal 4 8 3 2" xfId="1084" xr:uid="{00000000-0005-0000-0000-00007D000000}"/>
    <cellStyle name="Normal 4 8 4" xfId="716" xr:uid="{9A0D956B-93A0-490D-9BD9-7517B8E64CBA}"/>
    <cellStyle name="Normal 4 9" xfId="43" xr:uid="{00000000-0005-0000-0000-00000C000000}"/>
    <cellStyle name="Normal 4 9 2" xfId="226" xr:uid="{00000000-0005-0000-0000-00000C000000}"/>
    <cellStyle name="Normal 4 9 2 2" xfId="777" xr:uid="{00000000-0005-0000-0000-00000C000000}"/>
    <cellStyle name="Normal 4 9 3" xfId="411" xr:uid="{00000000-0005-0000-0000-00007E000000}"/>
    <cellStyle name="Normal 4 9 3 2" xfId="962" xr:uid="{00000000-0005-0000-0000-00007E000000}"/>
    <cellStyle name="Normal 4 9 4" xfId="594" xr:uid="{00000000-0005-0000-0000-00000C000000}"/>
    <cellStyle name="Porcentagem 2" xfId="40" xr:uid="{00000000-0005-0000-0000-00001A000000}"/>
    <cellStyle name="Vírgula" xfId="41" builtinId="3"/>
    <cellStyle name="Vírgula 2" xfId="3" xr:uid="{00000000-0005-0000-0000-00001C000000}"/>
    <cellStyle name="Vírgula 2 2" xfId="12" xr:uid="{00000000-0005-0000-0000-00001D000000}"/>
    <cellStyle name="Vírgula 2 2 2" xfId="22" xr:uid="{00000000-0005-0000-0000-00001E000000}"/>
    <cellStyle name="Vírgula 2 2 2 10" xfId="574" xr:uid="{00000000-0005-0000-0000-00001E000000}"/>
    <cellStyle name="Vírgula 2 2 2 2" xfId="37" xr:uid="{00000000-0005-0000-0000-00001F000000}"/>
    <cellStyle name="Vírgula 2 2 2 2 2" xfId="100" xr:uid="{20482082-8FC6-4F37-92F9-765458F9A257}"/>
    <cellStyle name="Vírgula 2 2 2 2 2 2" xfId="283" xr:uid="{20482082-8FC6-4F37-92F9-765458F9A257}"/>
    <cellStyle name="Vírgula 2 2 2 2 2 2 2" xfId="834" xr:uid="{20482082-8FC6-4F37-92F9-765458F9A257}"/>
    <cellStyle name="Vírgula 2 2 2 2 2 3" xfId="468" xr:uid="{00000000-0005-0000-0000-000085000000}"/>
    <cellStyle name="Vírgula 2 2 2 2 2 3 2" xfId="1019" xr:uid="{00000000-0005-0000-0000-000085000000}"/>
    <cellStyle name="Vírgula 2 2 2 2 2 4" xfId="651" xr:uid="{20482082-8FC6-4F37-92F9-765458F9A257}"/>
    <cellStyle name="Vírgula 2 2 2 2 3" xfId="131" xr:uid="{838A66CD-2138-4B7A-9755-C9372952B206}"/>
    <cellStyle name="Vírgula 2 2 2 2 3 2" xfId="314" xr:uid="{838A66CD-2138-4B7A-9755-C9372952B206}"/>
    <cellStyle name="Vírgula 2 2 2 2 3 2 2" xfId="865" xr:uid="{838A66CD-2138-4B7A-9755-C9372952B206}"/>
    <cellStyle name="Vírgula 2 2 2 2 3 3" xfId="499" xr:uid="{00000000-0005-0000-0000-000086000000}"/>
    <cellStyle name="Vírgula 2 2 2 2 3 3 2" xfId="1050" xr:uid="{00000000-0005-0000-0000-000086000000}"/>
    <cellStyle name="Vírgula 2 2 2 2 3 4" xfId="682" xr:uid="{838A66CD-2138-4B7A-9755-C9372952B206}"/>
    <cellStyle name="Vírgula 2 2 2 2 4" xfId="161" xr:uid="{7838BE8C-E906-40C0-94F5-63DC3EECDA0B}"/>
    <cellStyle name="Vírgula 2 2 2 2 4 2" xfId="344" xr:uid="{7838BE8C-E906-40C0-94F5-63DC3EECDA0B}"/>
    <cellStyle name="Vírgula 2 2 2 2 4 2 2" xfId="895" xr:uid="{7838BE8C-E906-40C0-94F5-63DC3EECDA0B}"/>
    <cellStyle name="Vírgula 2 2 2 2 4 3" xfId="529" xr:uid="{00000000-0005-0000-0000-000087000000}"/>
    <cellStyle name="Vírgula 2 2 2 2 4 3 2" xfId="1080" xr:uid="{00000000-0005-0000-0000-000087000000}"/>
    <cellStyle name="Vírgula 2 2 2 2 4 4" xfId="712" xr:uid="{7838BE8C-E906-40C0-94F5-63DC3EECDA0B}"/>
    <cellStyle name="Vírgula 2 2 2 2 5" xfId="191" xr:uid="{C7E3923E-3C86-43E3-AF85-41FBBE6820A9}"/>
    <cellStyle name="Vírgula 2 2 2 2 5 2" xfId="374" xr:uid="{C7E3923E-3C86-43E3-AF85-41FBBE6820A9}"/>
    <cellStyle name="Vírgula 2 2 2 2 5 2 2" xfId="925" xr:uid="{C7E3923E-3C86-43E3-AF85-41FBBE6820A9}"/>
    <cellStyle name="Vírgula 2 2 2 2 5 3" xfId="559" xr:uid="{00000000-0005-0000-0000-000088000000}"/>
    <cellStyle name="Vírgula 2 2 2 2 5 3 2" xfId="1110" xr:uid="{00000000-0005-0000-0000-000088000000}"/>
    <cellStyle name="Vírgula 2 2 2 2 5 4" xfId="742" xr:uid="{C7E3923E-3C86-43E3-AF85-41FBBE6820A9}"/>
    <cellStyle name="Vírgula 2 2 2 2 6" xfId="70" xr:uid="{55DB7498-38FC-4711-B8CD-206A7943C433}"/>
    <cellStyle name="Vírgula 2 2 2 2 6 2" xfId="253" xr:uid="{55DB7498-38FC-4711-B8CD-206A7943C433}"/>
    <cellStyle name="Vírgula 2 2 2 2 6 2 2" xfId="804" xr:uid="{55DB7498-38FC-4711-B8CD-206A7943C433}"/>
    <cellStyle name="Vírgula 2 2 2 2 6 3" xfId="438" xr:uid="{00000000-0005-0000-0000-000089000000}"/>
    <cellStyle name="Vírgula 2 2 2 2 6 3 2" xfId="989" xr:uid="{00000000-0005-0000-0000-000089000000}"/>
    <cellStyle name="Vírgula 2 2 2 2 6 4" xfId="621" xr:uid="{55DB7498-38FC-4711-B8CD-206A7943C433}"/>
    <cellStyle name="Vírgula 2 2 2 2 7" xfId="221" xr:uid="{00000000-0005-0000-0000-00001F000000}"/>
    <cellStyle name="Vírgula 2 2 2 2 7 2" xfId="772" xr:uid="{00000000-0005-0000-0000-00001F000000}"/>
    <cellStyle name="Vírgula 2 2 2 2 8" xfId="406" xr:uid="{00000000-0005-0000-0000-000084000000}"/>
    <cellStyle name="Vírgula 2 2 2 2 8 2" xfId="957" xr:uid="{00000000-0005-0000-0000-000084000000}"/>
    <cellStyle name="Vírgula 2 2 2 2 9" xfId="589" xr:uid="{00000000-0005-0000-0000-00001F000000}"/>
    <cellStyle name="Vírgula 2 2 2 3" xfId="85" xr:uid="{8D7406EF-2CE2-482C-B493-5202AF9B3B2E}"/>
    <cellStyle name="Vírgula 2 2 2 3 2" xfId="268" xr:uid="{8D7406EF-2CE2-482C-B493-5202AF9B3B2E}"/>
    <cellStyle name="Vírgula 2 2 2 3 2 2" xfId="819" xr:uid="{8D7406EF-2CE2-482C-B493-5202AF9B3B2E}"/>
    <cellStyle name="Vírgula 2 2 2 3 3" xfId="453" xr:uid="{00000000-0005-0000-0000-00008A000000}"/>
    <cellStyle name="Vírgula 2 2 2 3 3 2" xfId="1004" xr:uid="{00000000-0005-0000-0000-00008A000000}"/>
    <cellStyle name="Vírgula 2 2 2 3 4" xfId="636" xr:uid="{8D7406EF-2CE2-482C-B493-5202AF9B3B2E}"/>
    <cellStyle name="Vírgula 2 2 2 4" xfId="116" xr:uid="{AB91C69B-0122-4EEA-A8E6-736E927D3869}"/>
    <cellStyle name="Vírgula 2 2 2 4 2" xfId="299" xr:uid="{AB91C69B-0122-4EEA-A8E6-736E927D3869}"/>
    <cellStyle name="Vírgula 2 2 2 4 2 2" xfId="850" xr:uid="{AB91C69B-0122-4EEA-A8E6-736E927D3869}"/>
    <cellStyle name="Vírgula 2 2 2 4 3" xfId="484" xr:uid="{00000000-0005-0000-0000-00008B000000}"/>
    <cellStyle name="Vírgula 2 2 2 4 3 2" xfId="1035" xr:uid="{00000000-0005-0000-0000-00008B000000}"/>
    <cellStyle name="Vírgula 2 2 2 4 4" xfId="667" xr:uid="{AB91C69B-0122-4EEA-A8E6-736E927D3869}"/>
    <cellStyle name="Vírgula 2 2 2 5" xfId="146" xr:uid="{B397692A-3BEC-425E-B4B4-7E841609C172}"/>
    <cellStyle name="Vírgula 2 2 2 5 2" xfId="329" xr:uid="{B397692A-3BEC-425E-B4B4-7E841609C172}"/>
    <cellStyle name="Vírgula 2 2 2 5 2 2" xfId="880" xr:uid="{B397692A-3BEC-425E-B4B4-7E841609C172}"/>
    <cellStyle name="Vírgula 2 2 2 5 3" xfId="514" xr:uid="{00000000-0005-0000-0000-00008C000000}"/>
    <cellStyle name="Vírgula 2 2 2 5 3 2" xfId="1065" xr:uid="{00000000-0005-0000-0000-00008C000000}"/>
    <cellStyle name="Vírgula 2 2 2 5 4" xfId="697" xr:uid="{B397692A-3BEC-425E-B4B4-7E841609C172}"/>
    <cellStyle name="Vírgula 2 2 2 6" xfId="176" xr:uid="{2DECBB1A-2B6C-4AAD-B9C9-8681937BA21D}"/>
    <cellStyle name="Vírgula 2 2 2 6 2" xfId="359" xr:uid="{2DECBB1A-2B6C-4AAD-B9C9-8681937BA21D}"/>
    <cellStyle name="Vírgula 2 2 2 6 2 2" xfId="910" xr:uid="{2DECBB1A-2B6C-4AAD-B9C9-8681937BA21D}"/>
    <cellStyle name="Vírgula 2 2 2 6 3" xfId="544" xr:uid="{00000000-0005-0000-0000-00008D000000}"/>
    <cellStyle name="Vírgula 2 2 2 6 3 2" xfId="1095" xr:uid="{00000000-0005-0000-0000-00008D000000}"/>
    <cellStyle name="Vírgula 2 2 2 6 4" xfId="727" xr:uid="{2DECBB1A-2B6C-4AAD-B9C9-8681937BA21D}"/>
    <cellStyle name="Vírgula 2 2 2 7" xfId="54" xr:uid="{00000000-0005-0000-0000-000013000000}"/>
    <cellStyle name="Vírgula 2 2 2 7 2" xfId="237" xr:uid="{00000000-0005-0000-0000-000013000000}"/>
    <cellStyle name="Vírgula 2 2 2 7 2 2" xfId="788" xr:uid="{00000000-0005-0000-0000-000013000000}"/>
    <cellStyle name="Vírgula 2 2 2 7 3" xfId="422" xr:uid="{00000000-0005-0000-0000-00008E000000}"/>
    <cellStyle name="Vírgula 2 2 2 7 3 2" xfId="973" xr:uid="{00000000-0005-0000-0000-00008E000000}"/>
    <cellStyle name="Vírgula 2 2 2 7 4" xfId="605" xr:uid="{00000000-0005-0000-0000-000013000000}"/>
    <cellStyle name="Vírgula 2 2 2 8" xfId="206" xr:uid="{00000000-0005-0000-0000-00001E000000}"/>
    <cellStyle name="Vírgula 2 2 2 8 2" xfId="757" xr:uid="{00000000-0005-0000-0000-00001E000000}"/>
    <cellStyle name="Vírgula 2 2 2 9" xfId="391" xr:uid="{00000000-0005-0000-0000-000083000000}"/>
    <cellStyle name="Vírgula 2 2 2 9 2" xfId="942" xr:uid="{00000000-0005-0000-0000-000083000000}"/>
    <cellStyle name="Vírgula 2 3" xfId="17" xr:uid="{00000000-0005-0000-0000-000020000000}"/>
    <cellStyle name="Vírgula 2 3 10" xfId="569" xr:uid="{00000000-0005-0000-0000-000020000000}"/>
    <cellStyle name="Vírgula 2 3 2" xfId="32" xr:uid="{00000000-0005-0000-0000-000021000000}"/>
    <cellStyle name="Vírgula 2 3 2 2" xfId="95" xr:uid="{FA363442-BA7E-4892-9FAF-68124A71F070}"/>
    <cellStyle name="Vírgula 2 3 2 2 2" xfId="278" xr:uid="{FA363442-BA7E-4892-9FAF-68124A71F070}"/>
    <cellStyle name="Vírgula 2 3 2 2 2 2" xfId="829" xr:uid="{FA363442-BA7E-4892-9FAF-68124A71F070}"/>
    <cellStyle name="Vírgula 2 3 2 2 3" xfId="463" xr:uid="{00000000-0005-0000-0000-000091000000}"/>
    <cellStyle name="Vírgula 2 3 2 2 3 2" xfId="1014" xr:uid="{00000000-0005-0000-0000-000091000000}"/>
    <cellStyle name="Vírgula 2 3 2 2 4" xfId="646" xr:uid="{FA363442-BA7E-4892-9FAF-68124A71F070}"/>
    <cellStyle name="Vírgula 2 3 2 3" xfId="126" xr:uid="{D1BE956B-E639-470C-BF37-F0A82895BBC8}"/>
    <cellStyle name="Vírgula 2 3 2 3 2" xfId="309" xr:uid="{D1BE956B-E639-470C-BF37-F0A82895BBC8}"/>
    <cellStyle name="Vírgula 2 3 2 3 2 2" xfId="860" xr:uid="{D1BE956B-E639-470C-BF37-F0A82895BBC8}"/>
    <cellStyle name="Vírgula 2 3 2 3 3" xfId="494" xr:uid="{00000000-0005-0000-0000-000092000000}"/>
    <cellStyle name="Vírgula 2 3 2 3 3 2" xfId="1045" xr:uid="{00000000-0005-0000-0000-000092000000}"/>
    <cellStyle name="Vírgula 2 3 2 3 4" xfId="677" xr:uid="{D1BE956B-E639-470C-BF37-F0A82895BBC8}"/>
    <cellStyle name="Vírgula 2 3 2 4" xfId="156" xr:uid="{4512B39F-415C-455A-A8B2-C9936F87E88D}"/>
    <cellStyle name="Vírgula 2 3 2 4 2" xfId="339" xr:uid="{4512B39F-415C-455A-A8B2-C9936F87E88D}"/>
    <cellStyle name="Vírgula 2 3 2 4 2 2" xfId="890" xr:uid="{4512B39F-415C-455A-A8B2-C9936F87E88D}"/>
    <cellStyle name="Vírgula 2 3 2 4 3" xfId="524" xr:uid="{00000000-0005-0000-0000-000093000000}"/>
    <cellStyle name="Vírgula 2 3 2 4 3 2" xfId="1075" xr:uid="{00000000-0005-0000-0000-000093000000}"/>
    <cellStyle name="Vírgula 2 3 2 4 4" xfId="707" xr:uid="{4512B39F-415C-455A-A8B2-C9936F87E88D}"/>
    <cellStyle name="Vírgula 2 3 2 5" xfId="186" xr:uid="{60529957-4D96-4E12-9F6A-2932AF7E89C2}"/>
    <cellStyle name="Vírgula 2 3 2 5 2" xfId="369" xr:uid="{60529957-4D96-4E12-9F6A-2932AF7E89C2}"/>
    <cellStyle name="Vírgula 2 3 2 5 2 2" xfId="920" xr:uid="{60529957-4D96-4E12-9F6A-2932AF7E89C2}"/>
    <cellStyle name="Vírgula 2 3 2 5 3" xfId="554" xr:uid="{00000000-0005-0000-0000-000094000000}"/>
    <cellStyle name="Vírgula 2 3 2 5 3 2" xfId="1105" xr:uid="{00000000-0005-0000-0000-000094000000}"/>
    <cellStyle name="Vírgula 2 3 2 5 4" xfId="737" xr:uid="{60529957-4D96-4E12-9F6A-2932AF7E89C2}"/>
    <cellStyle name="Vírgula 2 3 2 6" xfId="65" xr:uid="{12777DCD-7182-4932-B16F-03A081A1B0EE}"/>
    <cellStyle name="Vírgula 2 3 2 6 2" xfId="248" xr:uid="{12777DCD-7182-4932-B16F-03A081A1B0EE}"/>
    <cellStyle name="Vírgula 2 3 2 6 2 2" xfId="799" xr:uid="{12777DCD-7182-4932-B16F-03A081A1B0EE}"/>
    <cellStyle name="Vírgula 2 3 2 6 3" xfId="433" xr:uid="{00000000-0005-0000-0000-000095000000}"/>
    <cellStyle name="Vírgula 2 3 2 6 3 2" xfId="984" xr:uid="{00000000-0005-0000-0000-000095000000}"/>
    <cellStyle name="Vírgula 2 3 2 6 4" xfId="616" xr:uid="{12777DCD-7182-4932-B16F-03A081A1B0EE}"/>
    <cellStyle name="Vírgula 2 3 2 7" xfId="216" xr:uid="{00000000-0005-0000-0000-000021000000}"/>
    <cellStyle name="Vírgula 2 3 2 7 2" xfId="767" xr:uid="{00000000-0005-0000-0000-000021000000}"/>
    <cellStyle name="Vírgula 2 3 2 8" xfId="401" xr:uid="{00000000-0005-0000-0000-000090000000}"/>
    <cellStyle name="Vírgula 2 3 2 8 2" xfId="952" xr:uid="{00000000-0005-0000-0000-000090000000}"/>
    <cellStyle name="Vírgula 2 3 2 9" xfId="584" xr:uid="{00000000-0005-0000-0000-000021000000}"/>
    <cellStyle name="Vírgula 2 3 3" xfId="80" xr:uid="{E614870F-A436-46D1-8DBF-39C2377D4793}"/>
    <cellStyle name="Vírgula 2 3 3 2" xfId="263" xr:uid="{E614870F-A436-46D1-8DBF-39C2377D4793}"/>
    <cellStyle name="Vírgula 2 3 3 2 2" xfId="814" xr:uid="{E614870F-A436-46D1-8DBF-39C2377D4793}"/>
    <cellStyle name="Vírgula 2 3 3 3" xfId="448" xr:uid="{00000000-0005-0000-0000-000096000000}"/>
    <cellStyle name="Vírgula 2 3 3 3 2" xfId="999" xr:uid="{00000000-0005-0000-0000-000096000000}"/>
    <cellStyle name="Vírgula 2 3 3 4" xfId="631" xr:uid="{E614870F-A436-46D1-8DBF-39C2377D4793}"/>
    <cellStyle name="Vírgula 2 3 4" xfId="111" xr:uid="{4002D30D-66B9-4314-8FF7-97CCA414A317}"/>
    <cellStyle name="Vírgula 2 3 4 2" xfId="294" xr:uid="{4002D30D-66B9-4314-8FF7-97CCA414A317}"/>
    <cellStyle name="Vírgula 2 3 4 2 2" xfId="845" xr:uid="{4002D30D-66B9-4314-8FF7-97CCA414A317}"/>
    <cellStyle name="Vírgula 2 3 4 3" xfId="479" xr:uid="{00000000-0005-0000-0000-000097000000}"/>
    <cellStyle name="Vírgula 2 3 4 3 2" xfId="1030" xr:uid="{00000000-0005-0000-0000-000097000000}"/>
    <cellStyle name="Vírgula 2 3 4 4" xfId="662" xr:uid="{4002D30D-66B9-4314-8FF7-97CCA414A317}"/>
    <cellStyle name="Vírgula 2 3 5" xfId="141" xr:uid="{108BFFE6-0E71-435E-9F4D-79F1079F1125}"/>
    <cellStyle name="Vírgula 2 3 5 2" xfId="324" xr:uid="{108BFFE6-0E71-435E-9F4D-79F1079F1125}"/>
    <cellStyle name="Vírgula 2 3 5 2 2" xfId="875" xr:uid="{108BFFE6-0E71-435E-9F4D-79F1079F1125}"/>
    <cellStyle name="Vírgula 2 3 5 3" xfId="509" xr:uid="{00000000-0005-0000-0000-000098000000}"/>
    <cellStyle name="Vírgula 2 3 5 3 2" xfId="1060" xr:uid="{00000000-0005-0000-0000-000098000000}"/>
    <cellStyle name="Vírgula 2 3 5 4" xfId="692" xr:uid="{108BFFE6-0E71-435E-9F4D-79F1079F1125}"/>
    <cellStyle name="Vírgula 2 3 6" xfId="171" xr:uid="{B5C33F61-0D42-4074-806F-D166F2D6D568}"/>
    <cellStyle name="Vírgula 2 3 6 2" xfId="354" xr:uid="{B5C33F61-0D42-4074-806F-D166F2D6D568}"/>
    <cellStyle name="Vírgula 2 3 6 2 2" xfId="905" xr:uid="{B5C33F61-0D42-4074-806F-D166F2D6D568}"/>
    <cellStyle name="Vírgula 2 3 6 3" xfId="539" xr:uid="{00000000-0005-0000-0000-000099000000}"/>
    <cellStyle name="Vírgula 2 3 6 3 2" xfId="1090" xr:uid="{00000000-0005-0000-0000-000099000000}"/>
    <cellStyle name="Vírgula 2 3 6 4" xfId="722" xr:uid="{B5C33F61-0D42-4074-806F-D166F2D6D568}"/>
    <cellStyle name="Vírgula 2 3 7" xfId="49" xr:uid="{00000000-0005-0000-0000-000014000000}"/>
    <cellStyle name="Vírgula 2 3 7 2" xfId="232" xr:uid="{00000000-0005-0000-0000-000014000000}"/>
    <cellStyle name="Vírgula 2 3 7 2 2" xfId="783" xr:uid="{00000000-0005-0000-0000-000014000000}"/>
    <cellStyle name="Vírgula 2 3 7 3" xfId="417" xr:uid="{00000000-0005-0000-0000-00009A000000}"/>
    <cellStyle name="Vírgula 2 3 7 3 2" xfId="968" xr:uid="{00000000-0005-0000-0000-00009A000000}"/>
    <cellStyle name="Vírgula 2 3 7 4" xfId="600" xr:uid="{00000000-0005-0000-0000-000014000000}"/>
    <cellStyle name="Vírgula 2 3 8" xfId="201" xr:uid="{00000000-0005-0000-0000-000020000000}"/>
    <cellStyle name="Vírgula 2 3 8 2" xfId="752" xr:uid="{00000000-0005-0000-0000-000020000000}"/>
    <cellStyle name="Vírgula 2 3 9" xfId="386" xr:uid="{00000000-0005-0000-0000-00008F000000}"/>
    <cellStyle name="Vírgula 2 3 9 2" xfId="937" xr:uid="{00000000-0005-0000-0000-00008F000000}"/>
    <cellStyle name="Vírgula 3" xfId="4" xr:uid="{00000000-0005-0000-0000-000022000000}"/>
    <cellStyle name="Vírgula 3 2" xfId="13" xr:uid="{00000000-0005-0000-0000-000023000000}"/>
    <cellStyle name="Vírgula 3 2 2" xfId="23" xr:uid="{00000000-0005-0000-0000-000024000000}"/>
    <cellStyle name="Vírgula 3 2 2 10" xfId="575" xr:uid="{00000000-0005-0000-0000-000024000000}"/>
    <cellStyle name="Vírgula 3 2 2 2" xfId="38" xr:uid="{00000000-0005-0000-0000-000025000000}"/>
    <cellStyle name="Vírgula 3 2 2 2 2" xfId="101" xr:uid="{C1008111-C851-40AB-8602-2D2F7EA0A000}"/>
    <cellStyle name="Vírgula 3 2 2 2 2 2" xfId="284" xr:uid="{C1008111-C851-40AB-8602-2D2F7EA0A000}"/>
    <cellStyle name="Vírgula 3 2 2 2 2 2 2" xfId="835" xr:uid="{C1008111-C851-40AB-8602-2D2F7EA0A000}"/>
    <cellStyle name="Vírgula 3 2 2 2 2 3" xfId="469" xr:uid="{00000000-0005-0000-0000-00009F000000}"/>
    <cellStyle name="Vírgula 3 2 2 2 2 3 2" xfId="1020" xr:uid="{00000000-0005-0000-0000-00009F000000}"/>
    <cellStyle name="Vírgula 3 2 2 2 2 4" xfId="652" xr:uid="{C1008111-C851-40AB-8602-2D2F7EA0A000}"/>
    <cellStyle name="Vírgula 3 2 2 2 3" xfId="132" xr:uid="{5D910651-633B-4170-9551-42759948AC87}"/>
    <cellStyle name="Vírgula 3 2 2 2 3 2" xfId="315" xr:uid="{5D910651-633B-4170-9551-42759948AC87}"/>
    <cellStyle name="Vírgula 3 2 2 2 3 2 2" xfId="866" xr:uid="{5D910651-633B-4170-9551-42759948AC87}"/>
    <cellStyle name="Vírgula 3 2 2 2 3 3" xfId="500" xr:uid="{00000000-0005-0000-0000-0000A0000000}"/>
    <cellStyle name="Vírgula 3 2 2 2 3 3 2" xfId="1051" xr:uid="{00000000-0005-0000-0000-0000A0000000}"/>
    <cellStyle name="Vírgula 3 2 2 2 3 4" xfId="683" xr:uid="{5D910651-633B-4170-9551-42759948AC87}"/>
    <cellStyle name="Vírgula 3 2 2 2 4" xfId="162" xr:uid="{68B3722F-F7CE-402C-BE24-6902F0194D0C}"/>
    <cellStyle name="Vírgula 3 2 2 2 4 2" xfId="345" xr:uid="{68B3722F-F7CE-402C-BE24-6902F0194D0C}"/>
    <cellStyle name="Vírgula 3 2 2 2 4 2 2" xfId="896" xr:uid="{68B3722F-F7CE-402C-BE24-6902F0194D0C}"/>
    <cellStyle name="Vírgula 3 2 2 2 4 3" xfId="530" xr:uid="{00000000-0005-0000-0000-0000A1000000}"/>
    <cellStyle name="Vírgula 3 2 2 2 4 3 2" xfId="1081" xr:uid="{00000000-0005-0000-0000-0000A1000000}"/>
    <cellStyle name="Vírgula 3 2 2 2 4 4" xfId="713" xr:uid="{68B3722F-F7CE-402C-BE24-6902F0194D0C}"/>
    <cellStyle name="Vírgula 3 2 2 2 5" xfId="192" xr:uid="{339E19E2-C567-4858-A67D-00769F8095FD}"/>
    <cellStyle name="Vírgula 3 2 2 2 5 2" xfId="375" xr:uid="{339E19E2-C567-4858-A67D-00769F8095FD}"/>
    <cellStyle name="Vírgula 3 2 2 2 5 2 2" xfId="926" xr:uid="{339E19E2-C567-4858-A67D-00769F8095FD}"/>
    <cellStyle name="Vírgula 3 2 2 2 5 3" xfId="560" xr:uid="{00000000-0005-0000-0000-0000A2000000}"/>
    <cellStyle name="Vírgula 3 2 2 2 5 3 2" xfId="1111" xr:uid="{00000000-0005-0000-0000-0000A2000000}"/>
    <cellStyle name="Vírgula 3 2 2 2 5 4" xfId="743" xr:uid="{339E19E2-C567-4858-A67D-00769F8095FD}"/>
    <cellStyle name="Vírgula 3 2 2 2 6" xfId="71" xr:uid="{3AB3630A-92A2-4FC6-99A5-88BEC4CFCA4F}"/>
    <cellStyle name="Vírgula 3 2 2 2 6 2" xfId="254" xr:uid="{3AB3630A-92A2-4FC6-99A5-88BEC4CFCA4F}"/>
    <cellStyle name="Vírgula 3 2 2 2 6 2 2" xfId="805" xr:uid="{3AB3630A-92A2-4FC6-99A5-88BEC4CFCA4F}"/>
    <cellStyle name="Vírgula 3 2 2 2 6 3" xfId="439" xr:uid="{00000000-0005-0000-0000-0000A3000000}"/>
    <cellStyle name="Vírgula 3 2 2 2 6 3 2" xfId="990" xr:uid="{00000000-0005-0000-0000-0000A3000000}"/>
    <cellStyle name="Vírgula 3 2 2 2 6 4" xfId="622" xr:uid="{3AB3630A-92A2-4FC6-99A5-88BEC4CFCA4F}"/>
    <cellStyle name="Vírgula 3 2 2 2 7" xfId="222" xr:uid="{00000000-0005-0000-0000-000025000000}"/>
    <cellStyle name="Vírgula 3 2 2 2 7 2" xfId="773" xr:uid="{00000000-0005-0000-0000-000025000000}"/>
    <cellStyle name="Vírgula 3 2 2 2 8" xfId="407" xr:uid="{00000000-0005-0000-0000-00009E000000}"/>
    <cellStyle name="Vírgula 3 2 2 2 8 2" xfId="958" xr:uid="{00000000-0005-0000-0000-00009E000000}"/>
    <cellStyle name="Vírgula 3 2 2 2 9" xfId="590" xr:uid="{00000000-0005-0000-0000-000025000000}"/>
    <cellStyle name="Vírgula 3 2 2 3" xfId="86" xr:uid="{1F4C40DC-96E5-4C04-B723-7F7373C9C1E3}"/>
    <cellStyle name="Vírgula 3 2 2 3 2" xfId="269" xr:uid="{1F4C40DC-96E5-4C04-B723-7F7373C9C1E3}"/>
    <cellStyle name="Vírgula 3 2 2 3 2 2" xfId="820" xr:uid="{1F4C40DC-96E5-4C04-B723-7F7373C9C1E3}"/>
    <cellStyle name="Vírgula 3 2 2 3 3" xfId="454" xr:uid="{00000000-0005-0000-0000-0000A4000000}"/>
    <cellStyle name="Vírgula 3 2 2 3 3 2" xfId="1005" xr:uid="{00000000-0005-0000-0000-0000A4000000}"/>
    <cellStyle name="Vírgula 3 2 2 3 4" xfId="637" xr:uid="{1F4C40DC-96E5-4C04-B723-7F7373C9C1E3}"/>
    <cellStyle name="Vírgula 3 2 2 4" xfId="117" xr:uid="{6F123B79-712B-498D-B300-A5B81A7782E3}"/>
    <cellStyle name="Vírgula 3 2 2 4 2" xfId="300" xr:uid="{6F123B79-712B-498D-B300-A5B81A7782E3}"/>
    <cellStyle name="Vírgula 3 2 2 4 2 2" xfId="851" xr:uid="{6F123B79-712B-498D-B300-A5B81A7782E3}"/>
    <cellStyle name="Vírgula 3 2 2 4 3" xfId="485" xr:uid="{00000000-0005-0000-0000-0000A5000000}"/>
    <cellStyle name="Vírgula 3 2 2 4 3 2" xfId="1036" xr:uid="{00000000-0005-0000-0000-0000A5000000}"/>
    <cellStyle name="Vírgula 3 2 2 4 4" xfId="668" xr:uid="{6F123B79-712B-498D-B300-A5B81A7782E3}"/>
    <cellStyle name="Vírgula 3 2 2 5" xfId="147" xr:uid="{68EC80E5-5960-469D-BEAD-895CFB4400C4}"/>
    <cellStyle name="Vírgula 3 2 2 5 2" xfId="330" xr:uid="{68EC80E5-5960-469D-BEAD-895CFB4400C4}"/>
    <cellStyle name="Vírgula 3 2 2 5 2 2" xfId="881" xr:uid="{68EC80E5-5960-469D-BEAD-895CFB4400C4}"/>
    <cellStyle name="Vírgula 3 2 2 5 3" xfId="515" xr:uid="{00000000-0005-0000-0000-0000A6000000}"/>
    <cellStyle name="Vírgula 3 2 2 5 3 2" xfId="1066" xr:uid="{00000000-0005-0000-0000-0000A6000000}"/>
    <cellStyle name="Vírgula 3 2 2 5 4" xfId="698" xr:uid="{68EC80E5-5960-469D-BEAD-895CFB4400C4}"/>
    <cellStyle name="Vírgula 3 2 2 6" xfId="177" xr:uid="{1DE7C347-7BDD-4A08-B469-1C9EEDAFC587}"/>
    <cellStyle name="Vírgula 3 2 2 6 2" xfId="360" xr:uid="{1DE7C347-7BDD-4A08-B469-1C9EEDAFC587}"/>
    <cellStyle name="Vírgula 3 2 2 6 2 2" xfId="911" xr:uid="{1DE7C347-7BDD-4A08-B469-1C9EEDAFC587}"/>
    <cellStyle name="Vírgula 3 2 2 6 3" xfId="545" xr:uid="{00000000-0005-0000-0000-0000A7000000}"/>
    <cellStyle name="Vírgula 3 2 2 6 3 2" xfId="1096" xr:uid="{00000000-0005-0000-0000-0000A7000000}"/>
    <cellStyle name="Vírgula 3 2 2 6 4" xfId="728" xr:uid="{1DE7C347-7BDD-4A08-B469-1C9EEDAFC587}"/>
    <cellStyle name="Vírgula 3 2 2 7" xfId="55" xr:uid="{00000000-0005-0000-0000-000017000000}"/>
    <cellStyle name="Vírgula 3 2 2 7 2" xfId="238" xr:uid="{00000000-0005-0000-0000-000017000000}"/>
    <cellStyle name="Vírgula 3 2 2 7 2 2" xfId="789" xr:uid="{00000000-0005-0000-0000-000017000000}"/>
    <cellStyle name="Vírgula 3 2 2 7 3" xfId="423" xr:uid="{00000000-0005-0000-0000-0000A8000000}"/>
    <cellStyle name="Vírgula 3 2 2 7 3 2" xfId="974" xr:uid="{00000000-0005-0000-0000-0000A8000000}"/>
    <cellStyle name="Vírgula 3 2 2 7 4" xfId="606" xr:uid="{00000000-0005-0000-0000-000017000000}"/>
    <cellStyle name="Vírgula 3 2 2 8" xfId="207" xr:uid="{00000000-0005-0000-0000-000024000000}"/>
    <cellStyle name="Vírgula 3 2 2 8 2" xfId="758" xr:uid="{00000000-0005-0000-0000-000024000000}"/>
    <cellStyle name="Vírgula 3 2 2 9" xfId="392" xr:uid="{00000000-0005-0000-0000-00009D000000}"/>
    <cellStyle name="Vírgula 3 2 2 9 2" xfId="943" xr:uid="{00000000-0005-0000-0000-00009D000000}"/>
    <cellStyle name="Vírgula 3 3" xfId="18" xr:uid="{00000000-0005-0000-0000-000026000000}"/>
    <cellStyle name="Vírgula 3 3 10" xfId="570" xr:uid="{00000000-0005-0000-0000-000026000000}"/>
    <cellStyle name="Vírgula 3 3 2" xfId="33" xr:uid="{00000000-0005-0000-0000-000027000000}"/>
    <cellStyle name="Vírgula 3 3 2 2" xfId="96" xr:uid="{975A56FA-876D-41F9-B13F-88F6FB657CFF}"/>
    <cellStyle name="Vírgula 3 3 2 2 2" xfId="279" xr:uid="{975A56FA-876D-41F9-B13F-88F6FB657CFF}"/>
    <cellStyle name="Vírgula 3 3 2 2 2 2" xfId="830" xr:uid="{975A56FA-876D-41F9-B13F-88F6FB657CFF}"/>
    <cellStyle name="Vírgula 3 3 2 2 3" xfId="464" xr:uid="{00000000-0005-0000-0000-0000AB000000}"/>
    <cellStyle name="Vírgula 3 3 2 2 3 2" xfId="1015" xr:uid="{00000000-0005-0000-0000-0000AB000000}"/>
    <cellStyle name="Vírgula 3 3 2 2 4" xfId="647" xr:uid="{975A56FA-876D-41F9-B13F-88F6FB657CFF}"/>
    <cellStyle name="Vírgula 3 3 2 3" xfId="127" xr:uid="{96EB19FB-4097-4672-AA0E-079065D3675A}"/>
    <cellStyle name="Vírgula 3 3 2 3 2" xfId="310" xr:uid="{96EB19FB-4097-4672-AA0E-079065D3675A}"/>
    <cellStyle name="Vírgula 3 3 2 3 2 2" xfId="861" xr:uid="{96EB19FB-4097-4672-AA0E-079065D3675A}"/>
    <cellStyle name="Vírgula 3 3 2 3 3" xfId="495" xr:uid="{00000000-0005-0000-0000-0000AC000000}"/>
    <cellStyle name="Vírgula 3 3 2 3 3 2" xfId="1046" xr:uid="{00000000-0005-0000-0000-0000AC000000}"/>
    <cellStyle name="Vírgula 3 3 2 3 4" xfId="678" xr:uid="{96EB19FB-4097-4672-AA0E-079065D3675A}"/>
    <cellStyle name="Vírgula 3 3 2 4" xfId="157" xr:uid="{2412989A-D3FB-4582-83FC-2F2688B435C4}"/>
    <cellStyle name="Vírgula 3 3 2 4 2" xfId="340" xr:uid="{2412989A-D3FB-4582-83FC-2F2688B435C4}"/>
    <cellStyle name="Vírgula 3 3 2 4 2 2" xfId="891" xr:uid="{2412989A-D3FB-4582-83FC-2F2688B435C4}"/>
    <cellStyle name="Vírgula 3 3 2 4 3" xfId="525" xr:uid="{00000000-0005-0000-0000-0000AD000000}"/>
    <cellStyle name="Vírgula 3 3 2 4 3 2" xfId="1076" xr:uid="{00000000-0005-0000-0000-0000AD000000}"/>
    <cellStyle name="Vírgula 3 3 2 4 4" xfId="708" xr:uid="{2412989A-D3FB-4582-83FC-2F2688B435C4}"/>
    <cellStyle name="Vírgula 3 3 2 5" xfId="187" xr:uid="{7DEF9FAE-E65A-4FF3-A3EE-DD59E28B910B}"/>
    <cellStyle name="Vírgula 3 3 2 5 2" xfId="370" xr:uid="{7DEF9FAE-E65A-4FF3-A3EE-DD59E28B910B}"/>
    <cellStyle name="Vírgula 3 3 2 5 2 2" xfId="921" xr:uid="{7DEF9FAE-E65A-4FF3-A3EE-DD59E28B910B}"/>
    <cellStyle name="Vírgula 3 3 2 5 3" xfId="555" xr:uid="{00000000-0005-0000-0000-0000AE000000}"/>
    <cellStyle name="Vírgula 3 3 2 5 3 2" xfId="1106" xr:uid="{00000000-0005-0000-0000-0000AE000000}"/>
    <cellStyle name="Vírgula 3 3 2 5 4" xfId="738" xr:uid="{7DEF9FAE-E65A-4FF3-A3EE-DD59E28B910B}"/>
    <cellStyle name="Vírgula 3 3 2 6" xfId="66" xr:uid="{828D7650-9A71-4A9A-B90C-0A9318850AC0}"/>
    <cellStyle name="Vírgula 3 3 2 6 2" xfId="249" xr:uid="{828D7650-9A71-4A9A-B90C-0A9318850AC0}"/>
    <cellStyle name="Vírgula 3 3 2 6 2 2" xfId="800" xr:uid="{828D7650-9A71-4A9A-B90C-0A9318850AC0}"/>
    <cellStyle name="Vírgula 3 3 2 6 3" xfId="434" xr:uid="{00000000-0005-0000-0000-0000AF000000}"/>
    <cellStyle name="Vírgula 3 3 2 6 3 2" xfId="985" xr:uid="{00000000-0005-0000-0000-0000AF000000}"/>
    <cellStyle name="Vírgula 3 3 2 6 4" xfId="617" xr:uid="{828D7650-9A71-4A9A-B90C-0A9318850AC0}"/>
    <cellStyle name="Vírgula 3 3 2 7" xfId="217" xr:uid="{00000000-0005-0000-0000-000027000000}"/>
    <cellStyle name="Vírgula 3 3 2 7 2" xfId="768" xr:uid="{00000000-0005-0000-0000-000027000000}"/>
    <cellStyle name="Vírgula 3 3 2 8" xfId="402" xr:uid="{00000000-0005-0000-0000-0000AA000000}"/>
    <cellStyle name="Vírgula 3 3 2 8 2" xfId="953" xr:uid="{00000000-0005-0000-0000-0000AA000000}"/>
    <cellStyle name="Vírgula 3 3 2 9" xfId="585" xr:uid="{00000000-0005-0000-0000-000027000000}"/>
    <cellStyle name="Vírgula 3 3 3" xfId="81" xr:uid="{DE72888D-2887-4468-B48E-33BD4FD1862B}"/>
    <cellStyle name="Vírgula 3 3 3 2" xfId="264" xr:uid="{DE72888D-2887-4468-B48E-33BD4FD1862B}"/>
    <cellStyle name="Vírgula 3 3 3 2 2" xfId="815" xr:uid="{DE72888D-2887-4468-B48E-33BD4FD1862B}"/>
    <cellStyle name="Vírgula 3 3 3 3" xfId="449" xr:uid="{00000000-0005-0000-0000-0000B0000000}"/>
    <cellStyle name="Vírgula 3 3 3 3 2" xfId="1000" xr:uid="{00000000-0005-0000-0000-0000B0000000}"/>
    <cellStyle name="Vírgula 3 3 3 4" xfId="632" xr:uid="{DE72888D-2887-4468-B48E-33BD4FD1862B}"/>
    <cellStyle name="Vírgula 3 3 4" xfId="112" xr:uid="{B5E6B581-C661-4415-AD46-E802D7000EEA}"/>
    <cellStyle name="Vírgula 3 3 4 2" xfId="295" xr:uid="{B5E6B581-C661-4415-AD46-E802D7000EEA}"/>
    <cellStyle name="Vírgula 3 3 4 2 2" xfId="846" xr:uid="{B5E6B581-C661-4415-AD46-E802D7000EEA}"/>
    <cellStyle name="Vírgula 3 3 4 3" xfId="480" xr:uid="{00000000-0005-0000-0000-0000B1000000}"/>
    <cellStyle name="Vírgula 3 3 4 3 2" xfId="1031" xr:uid="{00000000-0005-0000-0000-0000B1000000}"/>
    <cellStyle name="Vírgula 3 3 4 4" xfId="663" xr:uid="{B5E6B581-C661-4415-AD46-E802D7000EEA}"/>
    <cellStyle name="Vírgula 3 3 5" xfId="142" xr:uid="{A09A67D4-DAF3-4014-BAAC-A72B09EDB31E}"/>
    <cellStyle name="Vírgula 3 3 5 2" xfId="325" xr:uid="{A09A67D4-DAF3-4014-BAAC-A72B09EDB31E}"/>
    <cellStyle name="Vírgula 3 3 5 2 2" xfId="876" xr:uid="{A09A67D4-DAF3-4014-BAAC-A72B09EDB31E}"/>
    <cellStyle name="Vírgula 3 3 5 3" xfId="510" xr:uid="{00000000-0005-0000-0000-0000B2000000}"/>
    <cellStyle name="Vírgula 3 3 5 3 2" xfId="1061" xr:uid="{00000000-0005-0000-0000-0000B2000000}"/>
    <cellStyle name="Vírgula 3 3 5 4" xfId="693" xr:uid="{A09A67D4-DAF3-4014-BAAC-A72B09EDB31E}"/>
    <cellStyle name="Vírgula 3 3 6" xfId="172" xr:uid="{9C0319DA-1938-453F-A318-DB15FEE9B84B}"/>
    <cellStyle name="Vírgula 3 3 6 2" xfId="355" xr:uid="{9C0319DA-1938-453F-A318-DB15FEE9B84B}"/>
    <cellStyle name="Vírgula 3 3 6 2 2" xfId="906" xr:uid="{9C0319DA-1938-453F-A318-DB15FEE9B84B}"/>
    <cellStyle name="Vírgula 3 3 6 3" xfId="540" xr:uid="{00000000-0005-0000-0000-0000B3000000}"/>
    <cellStyle name="Vírgula 3 3 6 3 2" xfId="1091" xr:uid="{00000000-0005-0000-0000-0000B3000000}"/>
    <cellStyle name="Vírgula 3 3 6 4" xfId="723" xr:uid="{9C0319DA-1938-453F-A318-DB15FEE9B84B}"/>
    <cellStyle name="Vírgula 3 3 7" xfId="50" xr:uid="{00000000-0005-0000-0000-000018000000}"/>
    <cellStyle name="Vírgula 3 3 7 2" xfId="233" xr:uid="{00000000-0005-0000-0000-000018000000}"/>
    <cellStyle name="Vírgula 3 3 7 2 2" xfId="784" xr:uid="{00000000-0005-0000-0000-000018000000}"/>
    <cellStyle name="Vírgula 3 3 7 3" xfId="418" xr:uid="{00000000-0005-0000-0000-0000B4000000}"/>
    <cellStyle name="Vírgula 3 3 7 3 2" xfId="969" xr:uid="{00000000-0005-0000-0000-0000B4000000}"/>
    <cellStyle name="Vírgula 3 3 7 4" xfId="601" xr:uid="{00000000-0005-0000-0000-000018000000}"/>
    <cellStyle name="Vírgula 3 3 8" xfId="202" xr:uid="{00000000-0005-0000-0000-000026000000}"/>
    <cellStyle name="Vírgula 3 3 8 2" xfId="753" xr:uid="{00000000-0005-0000-0000-000026000000}"/>
    <cellStyle name="Vírgula 3 3 9" xfId="387" xr:uid="{00000000-0005-0000-0000-0000A9000000}"/>
    <cellStyle name="Vírgula 3 3 9 2" xfId="938" xr:uid="{00000000-0005-0000-0000-0000A9000000}"/>
    <cellStyle name="Vírgula 4" xfId="16" xr:uid="{00000000-0005-0000-0000-000028000000}"/>
    <cellStyle name="Vírgula 4 10" xfId="568" xr:uid="{00000000-0005-0000-0000-000028000000}"/>
    <cellStyle name="Vírgula 4 2" xfId="31" xr:uid="{00000000-0005-0000-0000-000029000000}"/>
    <cellStyle name="Vírgula 4 2 2" xfId="94" xr:uid="{BC7D2C08-B780-4665-9F09-0EBED15FA3B0}"/>
    <cellStyle name="Vírgula 4 2 2 2" xfId="277" xr:uid="{BC7D2C08-B780-4665-9F09-0EBED15FA3B0}"/>
    <cellStyle name="Vírgula 4 2 2 2 2" xfId="828" xr:uid="{BC7D2C08-B780-4665-9F09-0EBED15FA3B0}"/>
    <cellStyle name="Vírgula 4 2 2 3" xfId="462" xr:uid="{00000000-0005-0000-0000-0000B7000000}"/>
    <cellStyle name="Vírgula 4 2 2 3 2" xfId="1013" xr:uid="{00000000-0005-0000-0000-0000B7000000}"/>
    <cellStyle name="Vírgula 4 2 2 4" xfId="645" xr:uid="{BC7D2C08-B780-4665-9F09-0EBED15FA3B0}"/>
    <cellStyle name="Vírgula 4 2 3" xfId="125" xr:uid="{80170F72-541C-4714-ADA3-9FAB96EF17CF}"/>
    <cellStyle name="Vírgula 4 2 3 2" xfId="308" xr:uid="{80170F72-541C-4714-ADA3-9FAB96EF17CF}"/>
    <cellStyle name="Vírgula 4 2 3 2 2" xfId="859" xr:uid="{80170F72-541C-4714-ADA3-9FAB96EF17CF}"/>
    <cellStyle name="Vírgula 4 2 3 3" xfId="493" xr:uid="{00000000-0005-0000-0000-0000B8000000}"/>
    <cellStyle name="Vírgula 4 2 3 3 2" xfId="1044" xr:uid="{00000000-0005-0000-0000-0000B8000000}"/>
    <cellStyle name="Vírgula 4 2 3 4" xfId="676" xr:uid="{80170F72-541C-4714-ADA3-9FAB96EF17CF}"/>
    <cellStyle name="Vírgula 4 2 4" xfId="155" xr:uid="{62974BF1-3377-4ED4-9C81-D626160DF97F}"/>
    <cellStyle name="Vírgula 4 2 4 2" xfId="338" xr:uid="{62974BF1-3377-4ED4-9C81-D626160DF97F}"/>
    <cellStyle name="Vírgula 4 2 4 2 2" xfId="889" xr:uid="{62974BF1-3377-4ED4-9C81-D626160DF97F}"/>
    <cellStyle name="Vírgula 4 2 4 3" xfId="523" xr:uid="{00000000-0005-0000-0000-0000B9000000}"/>
    <cellStyle name="Vírgula 4 2 4 3 2" xfId="1074" xr:uid="{00000000-0005-0000-0000-0000B9000000}"/>
    <cellStyle name="Vírgula 4 2 4 4" xfId="706" xr:uid="{62974BF1-3377-4ED4-9C81-D626160DF97F}"/>
    <cellStyle name="Vírgula 4 2 5" xfId="185" xr:uid="{9DEFA8D8-8D1C-4F0A-A8CA-62DA1A35F2C5}"/>
    <cellStyle name="Vírgula 4 2 5 2" xfId="368" xr:uid="{9DEFA8D8-8D1C-4F0A-A8CA-62DA1A35F2C5}"/>
    <cellStyle name="Vírgula 4 2 5 2 2" xfId="919" xr:uid="{9DEFA8D8-8D1C-4F0A-A8CA-62DA1A35F2C5}"/>
    <cellStyle name="Vírgula 4 2 5 3" xfId="553" xr:uid="{00000000-0005-0000-0000-0000BA000000}"/>
    <cellStyle name="Vírgula 4 2 5 3 2" xfId="1104" xr:uid="{00000000-0005-0000-0000-0000BA000000}"/>
    <cellStyle name="Vírgula 4 2 5 4" xfId="736" xr:uid="{9DEFA8D8-8D1C-4F0A-A8CA-62DA1A35F2C5}"/>
    <cellStyle name="Vírgula 4 2 6" xfId="64" xr:uid="{FA298F5F-FE86-4C4E-B0BC-4823E6B7A225}"/>
    <cellStyle name="Vírgula 4 2 6 2" xfId="247" xr:uid="{FA298F5F-FE86-4C4E-B0BC-4823E6B7A225}"/>
    <cellStyle name="Vírgula 4 2 6 2 2" xfId="798" xr:uid="{FA298F5F-FE86-4C4E-B0BC-4823E6B7A225}"/>
    <cellStyle name="Vírgula 4 2 6 3" xfId="432" xr:uid="{00000000-0005-0000-0000-0000BB000000}"/>
    <cellStyle name="Vírgula 4 2 6 3 2" xfId="983" xr:uid="{00000000-0005-0000-0000-0000BB000000}"/>
    <cellStyle name="Vírgula 4 2 6 4" xfId="615" xr:uid="{FA298F5F-FE86-4C4E-B0BC-4823E6B7A225}"/>
    <cellStyle name="Vírgula 4 2 7" xfId="215" xr:uid="{00000000-0005-0000-0000-000029000000}"/>
    <cellStyle name="Vírgula 4 2 7 2" xfId="766" xr:uid="{00000000-0005-0000-0000-000029000000}"/>
    <cellStyle name="Vírgula 4 2 8" xfId="400" xr:uid="{00000000-0005-0000-0000-0000B6000000}"/>
    <cellStyle name="Vírgula 4 2 8 2" xfId="951" xr:uid="{00000000-0005-0000-0000-0000B6000000}"/>
    <cellStyle name="Vírgula 4 2 9" xfId="583" xr:uid="{00000000-0005-0000-0000-000029000000}"/>
    <cellStyle name="Vírgula 4 3" xfId="79" xr:uid="{3B5A5A9D-0781-43D4-BC1D-CB7EA1F57302}"/>
    <cellStyle name="Vírgula 4 3 2" xfId="262" xr:uid="{3B5A5A9D-0781-43D4-BC1D-CB7EA1F57302}"/>
    <cellStyle name="Vírgula 4 3 2 2" xfId="813" xr:uid="{3B5A5A9D-0781-43D4-BC1D-CB7EA1F57302}"/>
    <cellStyle name="Vírgula 4 3 3" xfId="447" xr:uid="{00000000-0005-0000-0000-0000BC000000}"/>
    <cellStyle name="Vírgula 4 3 3 2" xfId="998" xr:uid="{00000000-0005-0000-0000-0000BC000000}"/>
    <cellStyle name="Vírgula 4 3 4" xfId="630" xr:uid="{3B5A5A9D-0781-43D4-BC1D-CB7EA1F57302}"/>
    <cellStyle name="Vírgula 4 4" xfId="110" xr:uid="{2EC65779-CA97-4313-84F9-A503F039E486}"/>
    <cellStyle name="Vírgula 4 4 2" xfId="293" xr:uid="{2EC65779-CA97-4313-84F9-A503F039E486}"/>
    <cellStyle name="Vírgula 4 4 2 2" xfId="844" xr:uid="{2EC65779-CA97-4313-84F9-A503F039E486}"/>
    <cellStyle name="Vírgula 4 4 3" xfId="478" xr:uid="{00000000-0005-0000-0000-0000BD000000}"/>
    <cellStyle name="Vírgula 4 4 3 2" xfId="1029" xr:uid="{00000000-0005-0000-0000-0000BD000000}"/>
    <cellStyle name="Vírgula 4 4 4" xfId="661" xr:uid="{2EC65779-CA97-4313-84F9-A503F039E486}"/>
    <cellStyle name="Vírgula 4 5" xfId="140" xr:uid="{EDE8CCAC-CBBA-44EA-AFD8-E86196021614}"/>
    <cellStyle name="Vírgula 4 5 2" xfId="323" xr:uid="{EDE8CCAC-CBBA-44EA-AFD8-E86196021614}"/>
    <cellStyle name="Vírgula 4 5 2 2" xfId="874" xr:uid="{EDE8CCAC-CBBA-44EA-AFD8-E86196021614}"/>
    <cellStyle name="Vírgula 4 5 3" xfId="508" xr:uid="{00000000-0005-0000-0000-0000BE000000}"/>
    <cellStyle name="Vírgula 4 5 3 2" xfId="1059" xr:uid="{00000000-0005-0000-0000-0000BE000000}"/>
    <cellStyle name="Vírgula 4 5 4" xfId="691" xr:uid="{EDE8CCAC-CBBA-44EA-AFD8-E86196021614}"/>
    <cellStyle name="Vírgula 4 6" xfId="170" xr:uid="{21F4FCCD-C197-442E-AB89-5446C0AD8A73}"/>
    <cellStyle name="Vírgula 4 6 2" xfId="353" xr:uid="{21F4FCCD-C197-442E-AB89-5446C0AD8A73}"/>
    <cellStyle name="Vírgula 4 6 2 2" xfId="904" xr:uid="{21F4FCCD-C197-442E-AB89-5446C0AD8A73}"/>
    <cellStyle name="Vírgula 4 6 3" xfId="538" xr:uid="{00000000-0005-0000-0000-0000BF000000}"/>
    <cellStyle name="Vírgula 4 6 3 2" xfId="1089" xr:uid="{00000000-0005-0000-0000-0000BF000000}"/>
    <cellStyle name="Vírgula 4 6 4" xfId="721" xr:uid="{21F4FCCD-C197-442E-AB89-5446C0AD8A73}"/>
    <cellStyle name="Vírgula 4 7" xfId="48" xr:uid="{00000000-0005-0000-0000-000019000000}"/>
    <cellStyle name="Vírgula 4 7 2" xfId="231" xr:uid="{00000000-0005-0000-0000-000019000000}"/>
    <cellStyle name="Vírgula 4 7 2 2" xfId="782" xr:uid="{00000000-0005-0000-0000-000019000000}"/>
    <cellStyle name="Vírgula 4 7 3" xfId="416" xr:uid="{00000000-0005-0000-0000-0000C0000000}"/>
    <cellStyle name="Vírgula 4 7 3 2" xfId="967" xr:uid="{00000000-0005-0000-0000-0000C0000000}"/>
    <cellStyle name="Vírgula 4 7 4" xfId="599" xr:uid="{00000000-0005-0000-0000-000019000000}"/>
    <cellStyle name="Vírgula 4 8" xfId="200" xr:uid="{00000000-0005-0000-0000-000028000000}"/>
    <cellStyle name="Vírgula 4 8 2" xfId="751" xr:uid="{00000000-0005-0000-0000-000028000000}"/>
    <cellStyle name="Vírgula 4 9" xfId="385" xr:uid="{00000000-0005-0000-0000-0000B5000000}"/>
    <cellStyle name="Vírgula 4 9 2" xfId="936" xr:uid="{00000000-0005-0000-0000-0000B5000000}"/>
    <cellStyle name="Vírgula 5" xfId="103" xr:uid="{00000000-0005-0000-0000-0000BC000000}"/>
    <cellStyle name="Vírgula 5 2" xfId="286" xr:uid="{00000000-0005-0000-0000-0000BC000000}"/>
    <cellStyle name="Vírgula 5 2 2" xfId="837" xr:uid="{00000000-0005-0000-0000-0000BC000000}"/>
    <cellStyle name="Vírgula 5 3" xfId="378" xr:uid="{00000000-0005-0000-0000-0000C1000000}"/>
    <cellStyle name="Vírgula 5 3 2" xfId="929" xr:uid="{00000000-0005-0000-0000-0000C1000000}"/>
    <cellStyle name="Vírgula 5 4" xfId="471" xr:uid="{00000000-0005-0000-0000-0000C1000000}"/>
    <cellStyle name="Vírgula 5 4 2" xfId="1022" xr:uid="{00000000-0005-0000-0000-0000C1000000}"/>
    <cellStyle name="Vírgula 5 5" xfId="654" xr:uid="{00000000-0005-0000-0000-0000BC000000}"/>
    <cellStyle name="Vírgula 6" xfId="224" xr:uid="{00000000-0005-0000-0000-000068010000}"/>
    <cellStyle name="Vírgula 6 2" xfId="775" xr:uid="{00000000-0005-0000-0000-000068010000}"/>
    <cellStyle name="Vírgula 7" xfId="409" xr:uid="{00000000-0005-0000-0000-000021020000}"/>
    <cellStyle name="Vírgula 7 2" xfId="960" xr:uid="{00000000-0005-0000-0000-000021020000}"/>
    <cellStyle name="Vírgula 8" xfId="592" xr:uid="{00000000-0005-0000-0000-0000CB030000}"/>
  </cellStyles>
  <dxfs count="0"/>
  <tableStyles count="0" defaultTableStyle="TableStyleMedium9" defaultPivotStyle="PivotStyleLight16"/>
  <colors>
    <mruColors>
      <color rgb="FFEEF7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64"/>
  <sheetViews>
    <sheetView zoomScale="110" zoomScaleNormal="110" workbookViewId="0">
      <pane ySplit="2" topLeftCell="A9" activePane="bottomLeft" state="frozen"/>
      <selection pane="bottomLeft" activeCell="W9" sqref="W9"/>
    </sheetView>
  </sheetViews>
  <sheetFormatPr defaultRowHeight="15.75" x14ac:dyDescent="0.2"/>
  <cols>
    <col min="1" max="1" width="13.7109375" style="2" customWidth="1"/>
    <col min="2" max="2" width="5.5703125" style="1" customWidth="1"/>
    <col min="3" max="3" width="86.7109375" style="2" bestFit="1" customWidth="1"/>
    <col min="4" max="4" width="6.28515625" style="2" customWidth="1"/>
    <col min="5" max="5" width="5.140625" style="2" customWidth="1"/>
    <col min="6" max="6" width="10.140625" style="2" customWidth="1"/>
    <col min="7" max="7" width="10.85546875" style="4" customWidth="1"/>
    <col min="8" max="8" width="4.7109375" style="4" hidden="1" customWidth="1"/>
    <col min="9" max="9" width="3.85546875" style="4" hidden="1" customWidth="1"/>
    <col min="10" max="10" width="3.5703125" style="4" hidden="1" customWidth="1"/>
    <col min="11" max="11" width="4.42578125" style="4" hidden="1" customWidth="1"/>
    <col min="12" max="12" width="4.7109375" style="4" hidden="1" customWidth="1"/>
    <col min="13" max="13" width="3.5703125" style="4" hidden="1" customWidth="1"/>
    <col min="14" max="14" width="3.85546875" style="4" hidden="1" customWidth="1"/>
    <col min="15" max="16" width="3.5703125" style="4" hidden="1" customWidth="1"/>
    <col min="17" max="17" width="5.7109375" style="4" hidden="1" customWidth="1"/>
    <col min="18" max="18" width="4.42578125" style="4" hidden="1" customWidth="1"/>
    <col min="19" max="21" width="3.85546875" style="4" hidden="1" customWidth="1"/>
    <col min="22" max="22" width="5.7109375" style="4" bestFit="1" customWidth="1"/>
    <col min="23" max="23" width="13.28515625" style="4" bestFit="1" customWidth="1"/>
    <col min="24" max="24" width="13.28515625" style="6" bestFit="1" customWidth="1"/>
    <col min="25" max="25" width="13.28515625" style="2" bestFit="1" customWidth="1"/>
    <col min="26" max="16384" width="9.140625" style="2"/>
  </cols>
  <sheetData>
    <row r="1" spans="1:25" ht="20.25" x14ac:dyDescent="0.3">
      <c r="A1" s="97" t="s">
        <v>60</v>
      </c>
      <c r="B1" s="97"/>
      <c r="C1" s="97"/>
      <c r="D1" s="97"/>
      <c r="E1" s="97"/>
      <c r="F1" s="97"/>
      <c r="G1" s="97"/>
      <c r="H1" s="97"/>
      <c r="I1" s="97"/>
      <c r="J1" s="97"/>
      <c r="K1" s="97"/>
      <c r="L1" s="97"/>
      <c r="M1" s="97"/>
      <c r="N1" s="97"/>
      <c r="O1" s="97"/>
      <c r="P1" s="97"/>
      <c r="Q1" s="97"/>
      <c r="R1" s="97"/>
      <c r="S1" s="97"/>
      <c r="T1" s="97"/>
      <c r="U1" s="97"/>
      <c r="V1" s="97"/>
      <c r="W1" s="97"/>
      <c r="X1" s="97"/>
      <c r="Y1" s="98"/>
    </row>
    <row r="2" spans="1:25" s="1" customFormat="1" ht="84" customHeight="1" x14ac:dyDescent="0.2">
      <c r="A2" s="7" t="s">
        <v>49</v>
      </c>
      <c r="B2" s="7" t="s">
        <v>4</v>
      </c>
      <c r="C2" s="7" t="s">
        <v>16</v>
      </c>
      <c r="D2" s="7" t="s">
        <v>0</v>
      </c>
      <c r="E2" s="8" t="s">
        <v>17</v>
      </c>
      <c r="F2" s="7" t="s">
        <v>18</v>
      </c>
      <c r="G2" s="9" t="s">
        <v>7</v>
      </c>
      <c r="H2" s="8" t="s">
        <v>32</v>
      </c>
      <c r="I2" s="8" t="s">
        <v>33</v>
      </c>
      <c r="J2" s="8" t="s">
        <v>34</v>
      </c>
      <c r="K2" s="8" t="s">
        <v>35</v>
      </c>
      <c r="L2" s="8" t="s">
        <v>36</v>
      </c>
      <c r="M2" s="8" t="s">
        <v>37</v>
      </c>
      <c r="N2" s="8" t="s">
        <v>38</v>
      </c>
      <c r="O2" s="8" t="s">
        <v>39</v>
      </c>
      <c r="P2" s="8" t="s">
        <v>40</v>
      </c>
      <c r="Q2" s="8" t="s">
        <v>41</v>
      </c>
      <c r="R2" s="8" t="s">
        <v>42</v>
      </c>
      <c r="S2" s="8" t="s">
        <v>43</v>
      </c>
      <c r="T2" s="8" t="s">
        <v>44</v>
      </c>
      <c r="U2" s="8" t="s">
        <v>45</v>
      </c>
      <c r="V2" s="8" t="s">
        <v>46</v>
      </c>
      <c r="W2" s="9" t="s">
        <v>47</v>
      </c>
      <c r="X2" s="9" t="s">
        <v>48</v>
      </c>
      <c r="Y2" s="9" t="s">
        <v>50</v>
      </c>
    </row>
    <row r="3" spans="1:25" ht="67.5" x14ac:dyDescent="0.2">
      <c r="A3" s="10">
        <v>1</v>
      </c>
      <c r="B3" s="10">
        <v>1</v>
      </c>
      <c r="C3" s="11" t="s">
        <v>61</v>
      </c>
      <c r="D3" s="12" t="s">
        <v>1</v>
      </c>
      <c r="E3" s="12" t="s">
        <v>19</v>
      </c>
      <c r="F3" s="12" t="s">
        <v>53</v>
      </c>
      <c r="G3" s="12" t="s">
        <v>5</v>
      </c>
      <c r="H3" s="39"/>
      <c r="I3" s="39"/>
      <c r="J3" s="40"/>
      <c r="K3" s="41">
        <v>15</v>
      </c>
      <c r="L3" s="39"/>
      <c r="M3" s="39">
        <v>14</v>
      </c>
      <c r="N3" s="39"/>
      <c r="O3" s="39"/>
      <c r="P3" s="41"/>
      <c r="Q3" s="39"/>
      <c r="R3" s="39">
        <v>4</v>
      </c>
      <c r="S3" s="39"/>
      <c r="T3" s="39"/>
      <c r="U3" s="39">
        <v>1</v>
      </c>
      <c r="V3" s="39">
        <f>SUM(H3:U3)</f>
        <v>34</v>
      </c>
      <c r="W3" s="13">
        <v>1762.15</v>
      </c>
      <c r="X3" s="13">
        <f t="shared" ref="X3:X34" si="0">W3*V3</f>
        <v>59913.100000000006</v>
      </c>
      <c r="Y3" s="31">
        <f>SUM(X3)</f>
        <v>59913.100000000006</v>
      </c>
    </row>
    <row r="4" spans="1:25" ht="67.5" x14ac:dyDescent="0.2">
      <c r="A4" s="14">
        <v>2</v>
      </c>
      <c r="B4" s="14">
        <v>2</v>
      </c>
      <c r="C4" s="15" t="s">
        <v>62</v>
      </c>
      <c r="D4" s="16" t="s">
        <v>1</v>
      </c>
      <c r="E4" s="16" t="s">
        <v>19</v>
      </c>
      <c r="F4" s="16" t="s">
        <v>53</v>
      </c>
      <c r="G4" s="16" t="s">
        <v>5</v>
      </c>
      <c r="H4" s="42"/>
      <c r="I4" s="42"/>
      <c r="J4" s="42">
        <v>10</v>
      </c>
      <c r="K4" s="43"/>
      <c r="L4" s="42">
        <v>1</v>
      </c>
      <c r="M4" s="42"/>
      <c r="N4" s="42"/>
      <c r="O4" s="42">
        <v>2</v>
      </c>
      <c r="P4" s="43">
        <v>2</v>
      </c>
      <c r="Q4" s="42">
        <v>4</v>
      </c>
      <c r="R4" s="42">
        <v>4</v>
      </c>
      <c r="S4" s="42">
        <v>10</v>
      </c>
      <c r="T4" s="42">
        <v>3</v>
      </c>
      <c r="U4" s="42"/>
      <c r="V4" s="42">
        <f t="shared" ref="V4:V38" si="1">SUM(H4:U4)</f>
        <v>36</v>
      </c>
      <c r="W4" s="17">
        <v>2088.44</v>
      </c>
      <c r="X4" s="17">
        <f t="shared" si="0"/>
        <v>75183.839999999997</v>
      </c>
      <c r="Y4" s="32">
        <f t="shared" ref="Y4:Y29" si="2">SUM(X4)</f>
        <v>75183.839999999997</v>
      </c>
    </row>
    <row r="5" spans="1:25" ht="67.5" x14ac:dyDescent="0.2">
      <c r="A5" s="10">
        <v>3</v>
      </c>
      <c r="B5" s="10">
        <v>3</v>
      </c>
      <c r="C5" s="11" t="s">
        <v>63</v>
      </c>
      <c r="D5" s="12" t="s">
        <v>1</v>
      </c>
      <c r="E5" s="12" t="s">
        <v>19</v>
      </c>
      <c r="F5" s="12" t="s">
        <v>54</v>
      </c>
      <c r="G5" s="12" t="s">
        <v>5</v>
      </c>
      <c r="H5" s="39">
        <v>4</v>
      </c>
      <c r="I5" s="39"/>
      <c r="J5" s="40"/>
      <c r="K5" s="41">
        <v>15</v>
      </c>
      <c r="L5" s="39"/>
      <c r="M5" s="40">
        <v>10</v>
      </c>
      <c r="N5" s="39"/>
      <c r="O5" s="39">
        <v>2</v>
      </c>
      <c r="P5" s="44"/>
      <c r="Q5" s="39"/>
      <c r="R5" s="40">
        <v>4</v>
      </c>
      <c r="S5" s="39"/>
      <c r="T5" s="39"/>
      <c r="U5" s="39"/>
      <c r="V5" s="39">
        <f t="shared" si="1"/>
        <v>35</v>
      </c>
      <c r="W5" s="13">
        <v>2243.7199999999998</v>
      </c>
      <c r="X5" s="13">
        <f t="shared" si="0"/>
        <v>78530.2</v>
      </c>
      <c r="Y5" s="31">
        <f t="shared" si="2"/>
        <v>78530.2</v>
      </c>
    </row>
    <row r="6" spans="1:25" ht="69" customHeight="1" x14ac:dyDescent="0.2">
      <c r="A6" s="14">
        <v>4</v>
      </c>
      <c r="B6" s="14">
        <v>4</v>
      </c>
      <c r="C6" s="15" t="s">
        <v>64</v>
      </c>
      <c r="D6" s="16" t="s">
        <v>1</v>
      </c>
      <c r="E6" s="16" t="s">
        <v>19</v>
      </c>
      <c r="F6" s="16" t="s">
        <v>54</v>
      </c>
      <c r="G6" s="16" t="s">
        <v>5</v>
      </c>
      <c r="H6" s="42"/>
      <c r="I6" s="42"/>
      <c r="J6" s="42">
        <v>15</v>
      </c>
      <c r="K6" s="43"/>
      <c r="L6" s="42"/>
      <c r="M6" s="42"/>
      <c r="N6" s="42"/>
      <c r="O6" s="42">
        <v>2</v>
      </c>
      <c r="P6" s="43">
        <v>2</v>
      </c>
      <c r="Q6" s="42">
        <v>1</v>
      </c>
      <c r="R6" s="42">
        <v>4</v>
      </c>
      <c r="S6" s="42">
        <v>20</v>
      </c>
      <c r="T6" s="42">
        <v>6</v>
      </c>
      <c r="U6" s="42">
        <v>1</v>
      </c>
      <c r="V6" s="42">
        <f t="shared" si="1"/>
        <v>51</v>
      </c>
      <c r="W6" s="17">
        <v>2513.1</v>
      </c>
      <c r="X6" s="17">
        <f t="shared" si="0"/>
        <v>128168.09999999999</v>
      </c>
      <c r="Y6" s="32">
        <f t="shared" si="2"/>
        <v>128168.09999999999</v>
      </c>
    </row>
    <row r="7" spans="1:25" ht="67.5" x14ac:dyDescent="0.2">
      <c r="A7" s="10">
        <v>5</v>
      </c>
      <c r="B7" s="10">
        <v>5</v>
      </c>
      <c r="C7" s="11" t="s">
        <v>65</v>
      </c>
      <c r="D7" s="12" t="s">
        <v>1</v>
      </c>
      <c r="E7" s="12" t="s">
        <v>19</v>
      </c>
      <c r="F7" s="12" t="s">
        <v>55</v>
      </c>
      <c r="G7" s="12" t="s">
        <v>5</v>
      </c>
      <c r="H7" s="39">
        <v>10</v>
      </c>
      <c r="I7" s="39"/>
      <c r="J7" s="40"/>
      <c r="K7" s="41">
        <v>10</v>
      </c>
      <c r="L7" s="39"/>
      <c r="M7" s="40">
        <v>8</v>
      </c>
      <c r="N7" s="39"/>
      <c r="O7" s="39">
        <v>2</v>
      </c>
      <c r="P7" s="44" t="s">
        <v>51</v>
      </c>
      <c r="Q7" s="39"/>
      <c r="R7" s="40">
        <v>4</v>
      </c>
      <c r="S7" s="39"/>
      <c r="T7" s="39"/>
      <c r="U7" s="39"/>
      <c r="V7" s="39">
        <f t="shared" si="1"/>
        <v>34</v>
      </c>
      <c r="W7" s="13">
        <v>3308.01</v>
      </c>
      <c r="X7" s="13">
        <f t="shared" si="0"/>
        <v>112472.34000000001</v>
      </c>
      <c r="Y7" s="31">
        <f t="shared" si="2"/>
        <v>112472.34000000001</v>
      </c>
    </row>
    <row r="8" spans="1:25" s="3" customFormat="1" ht="67.5" x14ac:dyDescent="0.2">
      <c r="A8" s="14">
        <v>6</v>
      </c>
      <c r="B8" s="14">
        <v>6</v>
      </c>
      <c r="C8" s="15" t="s">
        <v>66</v>
      </c>
      <c r="D8" s="16" t="s">
        <v>1</v>
      </c>
      <c r="E8" s="16" t="s">
        <v>19</v>
      </c>
      <c r="F8" s="16" t="s">
        <v>55</v>
      </c>
      <c r="G8" s="16" t="s">
        <v>5</v>
      </c>
      <c r="H8" s="42" t="s">
        <v>51</v>
      </c>
      <c r="I8" s="42"/>
      <c r="J8" s="42">
        <v>10</v>
      </c>
      <c r="K8" s="43" t="s">
        <v>51</v>
      </c>
      <c r="L8" s="42">
        <v>1</v>
      </c>
      <c r="M8" s="42" t="s">
        <v>51</v>
      </c>
      <c r="N8" s="42"/>
      <c r="O8" s="42">
        <v>2</v>
      </c>
      <c r="P8" s="43">
        <v>2</v>
      </c>
      <c r="Q8" s="42">
        <v>58</v>
      </c>
      <c r="R8" s="42">
        <v>4</v>
      </c>
      <c r="S8" s="42">
        <v>10</v>
      </c>
      <c r="T8" s="42">
        <v>6</v>
      </c>
      <c r="U8" s="42">
        <v>1</v>
      </c>
      <c r="V8" s="42">
        <f t="shared" si="1"/>
        <v>94</v>
      </c>
      <c r="W8" s="17">
        <v>3499.17</v>
      </c>
      <c r="X8" s="17">
        <f t="shared" si="0"/>
        <v>328921.98</v>
      </c>
      <c r="Y8" s="32">
        <f t="shared" si="2"/>
        <v>328921.98</v>
      </c>
    </row>
    <row r="9" spans="1:25" ht="67.5" x14ac:dyDescent="0.2">
      <c r="A9" s="10">
        <v>7</v>
      </c>
      <c r="B9" s="10">
        <v>7</v>
      </c>
      <c r="C9" s="11" t="s">
        <v>67</v>
      </c>
      <c r="D9" s="12" t="s">
        <v>1</v>
      </c>
      <c r="E9" s="12" t="s">
        <v>19</v>
      </c>
      <c r="F9" s="12" t="s">
        <v>20</v>
      </c>
      <c r="G9" s="12" t="s">
        <v>5</v>
      </c>
      <c r="H9" s="39">
        <v>2</v>
      </c>
      <c r="I9" s="39"/>
      <c r="J9" s="40"/>
      <c r="K9" s="41">
        <v>2</v>
      </c>
      <c r="L9" s="39"/>
      <c r="M9" s="40">
        <v>2</v>
      </c>
      <c r="N9" s="39"/>
      <c r="O9" s="39"/>
      <c r="P9" s="44"/>
      <c r="Q9" s="39"/>
      <c r="R9" s="40">
        <v>4</v>
      </c>
      <c r="S9" s="39"/>
      <c r="T9" s="39"/>
      <c r="U9" s="39"/>
      <c r="V9" s="39">
        <f t="shared" si="1"/>
        <v>10</v>
      </c>
      <c r="W9" s="78">
        <v>8129.33</v>
      </c>
      <c r="X9" s="13">
        <f t="shared" si="0"/>
        <v>81293.3</v>
      </c>
      <c r="Y9" s="31">
        <f t="shared" si="2"/>
        <v>81293.3</v>
      </c>
    </row>
    <row r="10" spans="1:25" ht="67.5" x14ac:dyDescent="0.2">
      <c r="A10" s="14">
        <v>8</v>
      </c>
      <c r="B10" s="14">
        <v>8</v>
      </c>
      <c r="C10" s="15" t="s">
        <v>68</v>
      </c>
      <c r="D10" s="16" t="s">
        <v>1</v>
      </c>
      <c r="E10" s="16" t="s">
        <v>19</v>
      </c>
      <c r="F10" s="16" t="s">
        <v>20</v>
      </c>
      <c r="G10" s="16" t="s">
        <v>5</v>
      </c>
      <c r="H10" s="42"/>
      <c r="I10" s="42"/>
      <c r="J10" s="42"/>
      <c r="K10" s="43"/>
      <c r="L10" s="42"/>
      <c r="M10" s="42"/>
      <c r="N10" s="42"/>
      <c r="O10" s="42"/>
      <c r="P10" s="43"/>
      <c r="Q10" s="42"/>
      <c r="R10" s="42">
        <v>4</v>
      </c>
      <c r="S10" s="42"/>
      <c r="T10" s="42"/>
      <c r="U10" s="42"/>
      <c r="V10" s="42">
        <f t="shared" si="1"/>
        <v>4</v>
      </c>
      <c r="W10" s="17">
        <v>8499.16</v>
      </c>
      <c r="X10" s="17">
        <f t="shared" si="0"/>
        <v>33996.639999999999</v>
      </c>
      <c r="Y10" s="32">
        <f t="shared" si="2"/>
        <v>33996.639999999999</v>
      </c>
    </row>
    <row r="11" spans="1:25" ht="67.5" x14ac:dyDescent="0.2">
      <c r="A11" s="10">
        <v>9</v>
      </c>
      <c r="B11" s="10">
        <v>9</v>
      </c>
      <c r="C11" s="11" t="s">
        <v>69</v>
      </c>
      <c r="D11" s="12" t="s">
        <v>1</v>
      </c>
      <c r="E11" s="12" t="s">
        <v>19</v>
      </c>
      <c r="F11" s="12" t="s">
        <v>21</v>
      </c>
      <c r="G11" s="12" t="s">
        <v>5</v>
      </c>
      <c r="H11" s="39"/>
      <c r="I11" s="39"/>
      <c r="J11" s="40"/>
      <c r="K11" s="41"/>
      <c r="L11" s="39"/>
      <c r="M11" s="40">
        <v>5</v>
      </c>
      <c r="N11" s="39"/>
      <c r="O11" s="39">
        <v>2</v>
      </c>
      <c r="P11" s="44"/>
      <c r="Q11" s="39"/>
      <c r="R11" s="40">
        <v>4</v>
      </c>
      <c r="S11" s="39"/>
      <c r="T11" s="39"/>
      <c r="U11" s="39"/>
      <c r="V11" s="39">
        <f t="shared" si="1"/>
        <v>11</v>
      </c>
      <c r="W11" s="13">
        <v>8070.74</v>
      </c>
      <c r="X11" s="13">
        <f t="shared" si="0"/>
        <v>88778.14</v>
      </c>
      <c r="Y11" s="31">
        <f t="shared" si="2"/>
        <v>88778.14</v>
      </c>
    </row>
    <row r="12" spans="1:25" ht="67.5" x14ac:dyDescent="0.2">
      <c r="A12" s="14">
        <v>10</v>
      </c>
      <c r="B12" s="14">
        <v>10</v>
      </c>
      <c r="C12" s="15" t="s">
        <v>70</v>
      </c>
      <c r="D12" s="16" t="s">
        <v>1</v>
      </c>
      <c r="E12" s="16" t="s">
        <v>19</v>
      </c>
      <c r="F12" s="16" t="s">
        <v>21</v>
      </c>
      <c r="G12" s="16" t="s">
        <v>5</v>
      </c>
      <c r="H12" s="42"/>
      <c r="I12" s="42"/>
      <c r="J12" s="42"/>
      <c r="K12" s="43"/>
      <c r="L12" s="42"/>
      <c r="M12" s="42"/>
      <c r="N12" s="42"/>
      <c r="O12" s="42"/>
      <c r="P12" s="43"/>
      <c r="Q12" s="42"/>
      <c r="R12" s="42">
        <v>4</v>
      </c>
      <c r="S12" s="42"/>
      <c r="T12" s="42"/>
      <c r="U12" s="42"/>
      <c r="V12" s="42">
        <f t="shared" si="1"/>
        <v>4</v>
      </c>
      <c r="W12" s="17">
        <v>8641.26</v>
      </c>
      <c r="X12" s="17">
        <f t="shared" si="0"/>
        <v>34565.040000000001</v>
      </c>
      <c r="Y12" s="32">
        <f t="shared" si="2"/>
        <v>34565.040000000001</v>
      </c>
    </row>
    <row r="13" spans="1:25" ht="67.5" x14ac:dyDescent="0.2">
      <c r="A13" s="10">
        <v>11</v>
      </c>
      <c r="B13" s="10">
        <v>11</v>
      </c>
      <c r="C13" s="11" t="s">
        <v>71</v>
      </c>
      <c r="D13" s="12" t="s">
        <v>1</v>
      </c>
      <c r="E13" s="12" t="s">
        <v>19</v>
      </c>
      <c r="F13" s="12" t="s">
        <v>21</v>
      </c>
      <c r="G13" s="12" t="s">
        <v>5</v>
      </c>
      <c r="H13" s="39">
        <v>3</v>
      </c>
      <c r="I13" s="39"/>
      <c r="J13" s="40"/>
      <c r="K13" s="41">
        <v>8</v>
      </c>
      <c r="L13" s="39">
        <v>4</v>
      </c>
      <c r="M13" s="40">
        <v>10</v>
      </c>
      <c r="N13" s="39"/>
      <c r="O13" s="39"/>
      <c r="P13" s="44" t="s">
        <v>51</v>
      </c>
      <c r="Q13" s="39"/>
      <c r="R13" s="40">
        <v>4</v>
      </c>
      <c r="S13" s="39"/>
      <c r="T13" s="39"/>
      <c r="U13" s="39"/>
      <c r="V13" s="39">
        <f t="shared" si="1"/>
        <v>29</v>
      </c>
      <c r="W13" s="13">
        <v>4377.3500000000004</v>
      </c>
      <c r="X13" s="13">
        <f t="shared" si="0"/>
        <v>126943.15000000001</v>
      </c>
      <c r="Y13" s="31">
        <f t="shared" si="2"/>
        <v>126943.15000000001</v>
      </c>
    </row>
    <row r="14" spans="1:25" ht="67.5" x14ac:dyDescent="0.2">
      <c r="A14" s="14">
        <v>12</v>
      </c>
      <c r="B14" s="14">
        <v>12</v>
      </c>
      <c r="C14" s="15" t="s">
        <v>72</v>
      </c>
      <c r="D14" s="16" t="s">
        <v>1</v>
      </c>
      <c r="E14" s="16" t="s">
        <v>19</v>
      </c>
      <c r="F14" s="16" t="s">
        <v>21</v>
      </c>
      <c r="G14" s="16" t="s">
        <v>5</v>
      </c>
      <c r="H14" s="42"/>
      <c r="I14" s="42"/>
      <c r="J14" s="42">
        <v>10</v>
      </c>
      <c r="K14" s="43"/>
      <c r="L14" s="42"/>
      <c r="M14" s="42"/>
      <c r="N14" s="42"/>
      <c r="O14" s="42">
        <v>2</v>
      </c>
      <c r="P14" s="43">
        <v>2</v>
      </c>
      <c r="Q14" s="42" t="s">
        <v>51</v>
      </c>
      <c r="R14" s="42" t="s">
        <v>51</v>
      </c>
      <c r="S14" s="42">
        <v>10</v>
      </c>
      <c r="T14" s="42"/>
      <c r="U14" s="42">
        <v>1</v>
      </c>
      <c r="V14" s="42">
        <f t="shared" si="1"/>
        <v>25</v>
      </c>
      <c r="W14" s="17">
        <v>4219.49</v>
      </c>
      <c r="X14" s="17">
        <f t="shared" si="0"/>
        <v>105487.25</v>
      </c>
      <c r="Y14" s="32">
        <f t="shared" si="2"/>
        <v>105487.25</v>
      </c>
    </row>
    <row r="15" spans="1:25" ht="67.5" x14ac:dyDescent="0.2">
      <c r="A15" s="10">
        <v>13</v>
      </c>
      <c r="B15" s="10">
        <v>13</v>
      </c>
      <c r="C15" s="11" t="s">
        <v>73</v>
      </c>
      <c r="D15" s="12" t="s">
        <v>1</v>
      </c>
      <c r="E15" s="12" t="s">
        <v>19</v>
      </c>
      <c r="F15" s="12" t="s">
        <v>21</v>
      </c>
      <c r="G15" s="12" t="s">
        <v>5</v>
      </c>
      <c r="H15" s="39">
        <v>2</v>
      </c>
      <c r="I15" s="39"/>
      <c r="J15" s="40"/>
      <c r="K15" s="41" t="s">
        <v>51</v>
      </c>
      <c r="L15" s="39"/>
      <c r="M15" s="40">
        <v>3</v>
      </c>
      <c r="N15" s="39"/>
      <c r="O15" s="39"/>
      <c r="P15" s="44" t="s">
        <v>51</v>
      </c>
      <c r="Q15" s="39"/>
      <c r="R15" s="40">
        <v>2</v>
      </c>
      <c r="S15" s="39"/>
      <c r="T15" s="39"/>
      <c r="U15" s="39"/>
      <c r="V15" s="39">
        <f t="shared" si="1"/>
        <v>7</v>
      </c>
      <c r="W15" s="13">
        <v>9757.9699999999993</v>
      </c>
      <c r="X15" s="13">
        <f t="shared" si="0"/>
        <v>68305.789999999994</v>
      </c>
      <c r="Y15" s="31">
        <f t="shared" si="2"/>
        <v>68305.789999999994</v>
      </c>
    </row>
    <row r="16" spans="1:25" ht="67.5" x14ac:dyDescent="0.2">
      <c r="A16" s="14">
        <v>14</v>
      </c>
      <c r="B16" s="14">
        <v>14</v>
      </c>
      <c r="C16" s="15" t="s">
        <v>74</v>
      </c>
      <c r="D16" s="16" t="s">
        <v>1</v>
      </c>
      <c r="E16" s="16" t="s">
        <v>19</v>
      </c>
      <c r="F16" s="16" t="s">
        <v>31</v>
      </c>
      <c r="G16" s="16" t="s">
        <v>5</v>
      </c>
      <c r="H16" s="42" t="s">
        <v>51</v>
      </c>
      <c r="I16" s="42"/>
      <c r="J16" s="42"/>
      <c r="K16" s="43" t="s">
        <v>51</v>
      </c>
      <c r="L16" s="42"/>
      <c r="M16" s="42">
        <v>3</v>
      </c>
      <c r="N16" s="42"/>
      <c r="O16" s="42"/>
      <c r="P16" s="43">
        <v>2</v>
      </c>
      <c r="Q16" s="42" t="s">
        <v>51</v>
      </c>
      <c r="R16" s="42" t="s">
        <v>51</v>
      </c>
      <c r="S16" s="42" t="s">
        <v>51</v>
      </c>
      <c r="T16" s="42"/>
      <c r="U16" s="42"/>
      <c r="V16" s="42">
        <f t="shared" si="1"/>
        <v>5</v>
      </c>
      <c r="W16" s="17">
        <v>7094.51</v>
      </c>
      <c r="X16" s="17">
        <f t="shared" si="0"/>
        <v>35472.550000000003</v>
      </c>
      <c r="Y16" s="32">
        <f t="shared" si="2"/>
        <v>35472.550000000003</v>
      </c>
    </row>
    <row r="17" spans="1:25" ht="78.75" x14ac:dyDescent="0.2">
      <c r="A17" s="10">
        <v>15</v>
      </c>
      <c r="B17" s="10">
        <v>15</v>
      </c>
      <c r="C17" s="11" t="s">
        <v>75</v>
      </c>
      <c r="D17" s="18" t="s">
        <v>1</v>
      </c>
      <c r="E17" s="18" t="s">
        <v>19</v>
      </c>
      <c r="F17" s="12" t="s">
        <v>31</v>
      </c>
      <c r="G17" s="12" t="s">
        <v>5</v>
      </c>
      <c r="H17" s="39" t="s">
        <v>51</v>
      </c>
      <c r="I17" s="39"/>
      <c r="J17" s="39"/>
      <c r="K17" s="41">
        <v>4</v>
      </c>
      <c r="L17" s="39"/>
      <c r="M17" s="39">
        <v>4</v>
      </c>
      <c r="N17" s="39"/>
      <c r="O17" s="39">
        <v>1</v>
      </c>
      <c r="P17" s="41" t="s">
        <v>51</v>
      </c>
      <c r="Q17" s="39"/>
      <c r="R17" s="39"/>
      <c r="S17" s="39"/>
      <c r="T17" s="39"/>
      <c r="U17" s="39">
        <v>1</v>
      </c>
      <c r="V17" s="39">
        <f t="shared" si="1"/>
        <v>10</v>
      </c>
      <c r="W17" s="13">
        <v>5703.55</v>
      </c>
      <c r="X17" s="13">
        <f t="shared" si="0"/>
        <v>57035.5</v>
      </c>
      <c r="Y17" s="33">
        <f t="shared" si="2"/>
        <v>57035.5</v>
      </c>
    </row>
    <row r="18" spans="1:25" ht="67.5" x14ac:dyDescent="0.2">
      <c r="A18" s="14">
        <v>16</v>
      </c>
      <c r="B18" s="14">
        <v>16</v>
      </c>
      <c r="C18" s="15" t="s">
        <v>76</v>
      </c>
      <c r="D18" s="19" t="s">
        <v>1</v>
      </c>
      <c r="E18" s="19" t="s">
        <v>19</v>
      </c>
      <c r="F18" s="19" t="s">
        <v>56</v>
      </c>
      <c r="G18" s="16" t="s">
        <v>5</v>
      </c>
      <c r="H18" s="42"/>
      <c r="I18" s="42"/>
      <c r="J18" s="42"/>
      <c r="K18" s="43">
        <v>4</v>
      </c>
      <c r="L18" s="42">
        <v>3</v>
      </c>
      <c r="M18" s="42">
        <v>4</v>
      </c>
      <c r="N18" s="42"/>
      <c r="O18" s="42">
        <v>1</v>
      </c>
      <c r="P18" s="43"/>
      <c r="Q18" s="42"/>
      <c r="R18" s="42">
        <v>30</v>
      </c>
      <c r="S18" s="42"/>
      <c r="T18" s="42"/>
      <c r="U18" s="42">
        <v>1</v>
      </c>
      <c r="V18" s="42">
        <f t="shared" si="1"/>
        <v>43</v>
      </c>
      <c r="W18" s="17">
        <v>9286.6200000000008</v>
      </c>
      <c r="X18" s="17">
        <f t="shared" si="0"/>
        <v>399324.66000000003</v>
      </c>
      <c r="Y18" s="32">
        <f t="shared" si="2"/>
        <v>399324.66000000003</v>
      </c>
    </row>
    <row r="19" spans="1:25" ht="67.5" x14ac:dyDescent="0.2">
      <c r="A19" s="10">
        <v>17</v>
      </c>
      <c r="B19" s="10">
        <v>17</v>
      </c>
      <c r="C19" s="11" t="s">
        <v>77</v>
      </c>
      <c r="D19" s="18" t="s">
        <v>1</v>
      </c>
      <c r="E19" s="18" t="s">
        <v>19</v>
      </c>
      <c r="F19" s="18" t="s">
        <v>56</v>
      </c>
      <c r="G19" s="12" t="s">
        <v>5</v>
      </c>
      <c r="H19" s="39"/>
      <c r="I19" s="39"/>
      <c r="J19" s="39">
        <v>4</v>
      </c>
      <c r="K19" s="41"/>
      <c r="L19" s="39"/>
      <c r="M19" s="39"/>
      <c r="N19" s="39"/>
      <c r="O19" s="39"/>
      <c r="P19" s="41">
        <v>2</v>
      </c>
      <c r="Q19" s="39">
        <v>6</v>
      </c>
      <c r="R19" s="39">
        <v>4</v>
      </c>
      <c r="S19" s="39"/>
      <c r="T19" s="39">
        <v>2</v>
      </c>
      <c r="U19" s="39">
        <v>2</v>
      </c>
      <c r="V19" s="39">
        <f t="shared" si="1"/>
        <v>20</v>
      </c>
      <c r="W19" s="13">
        <v>10530.61</v>
      </c>
      <c r="X19" s="13">
        <f t="shared" si="0"/>
        <v>210612.2</v>
      </c>
      <c r="Y19" s="33">
        <f t="shared" si="2"/>
        <v>210612.2</v>
      </c>
    </row>
    <row r="20" spans="1:25" ht="67.5" x14ac:dyDescent="0.2">
      <c r="A20" s="14">
        <v>18</v>
      </c>
      <c r="B20" s="14">
        <v>18</v>
      </c>
      <c r="C20" s="15" t="s">
        <v>78</v>
      </c>
      <c r="D20" s="19" t="s">
        <v>1</v>
      </c>
      <c r="E20" s="19" t="s">
        <v>19</v>
      </c>
      <c r="F20" s="19" t="s">
        <v>56</v>
      </c>
      <c r="G20" s="16" t="s">
        <v>5</v>
      </c>
      <c r="H20" s="42">
        <v>4</v>
      </c>
      <c r="I20" s="42"/>
      <c r="J20" s="42"/>
      <c r="K20" s="43">
        <v>4</v>
      </c>
      <c r="L20" s="42"/>
      <c r="M20" s="42">
        <v>3</v>
      </c>
      <c r="N20" s="42"/>
      <c r="O20" s="42"/>
      <c r="P20" s="43"/>
      <c r="Q20" s="42"/>
      <c r="R20" s="42">
        <v>4</v>
      </c>
      <c r="S20" s="42"/>
      <c r="T20" s="42"/>
      <c r="U20" s="42"/>
      <c r="V20" s="42">
        <f t="shared" si="1"/>
        <v>15</v>
      </c>
      <c r="W20" s="17">
        <v>12272.15</v>
      </c>
      <c r="X20" s="17">
        <f t="shared" si="0"/>
        <v>184082.25</v>
      </c>
      <c r="Y20" s="32">
        <f t="shared" si="2"/>
        <v>184082.25</v>
      </c>
    </row>
    <row r="21" spans="1:25" ht="78.75" x14ac:dyDescent="0.2">
      <c r="A21" s="10">
        <v>19</v>
      </c>
      <c r="B21" s="10">
        <v>19</v>
      </c>
      <c r="C21" s="11" t="s">
        <v>79</v>
      </c>
      <c r="D21" s="18" t="s">
        <v>1</v>
      </c>
      <c r="E21" s="18" t="s">
        <v>19</v>
      </c>
      <c r="F21" s="12" t="s">
        <v>58</v>
      </c>
      <c r="G21" s="12" t="s">
        <v>5</v>
      </c>
      <c r="H21" s="39"/>
      <c r="I21" s="39"/>
      <c r="J21" s="39"/>
      <c r="K21" s="41">
        <v>4</v>
      </c>
      <c r="L21" s="39"/>
      <c r="M21" s="39">
        <v>4</v>
      </c>
      <c r="N21" s="39"/>
      <c r="O21" s="39"/>
      <c r="P21" s="41"/>
      <c r="Q21" s="39"/>
      <c r="R21" s="39">
        <v>4</v>
      </c>
      <c r="S21" s="39"/>
      <c r="T21" s="39"/>
      <c r="U21" s="39">
        <v>2</v>
      </c>
      <c r="V21" s="39">
        <f t="shared" si="1"/>
        <v>14</v>
      </c>
      <c r="W21" s="13">
        <v>10498.35</v>
      </c>
      <c r="X21" s="13">
        <f t="shared" si="0"/>
        <v>146976.9</v>
      </c>
      <c r="Y21" s="33">
        <f t="shared" si="2"/>
        <v>146976.9</v>
      </c>
    </row>
    <row r="22" spans="1:25" ht="78.75" x14ac:dyDescent="0.2">
      <c r="A22" s="14">
        <v>20</v>
      </c>
      <c r="B22" s="14">
        <v>20</v>
      </c>
      <c r="C22" s="15" t="s">
        <v>80</v>
      </c>
      <c r="D22" s="16" t="s">
        <v>1</v>
      </c>
      <c r="E22" s="16" t="s">
        <v>19</v>
      </c>
      <c r="F22" s="16" t="s">
        <v>57</v>
      </c>
      <c r="G22" s="16" t="s">
        <v>5</v>
      </c>
      <c r="H22" s="42">
        <v>7</v>
      </c>
      <c r="I22" s="42"/>
      <c r="J22" s="42"/>
      <c r="K22" s="43">
        <v>2</v>
      </c>
      <c r="L22" s="42"/>
      <c r="M22" s="42">
        <v>4</v>
      </c>
      <c r="N22" s="42"/>
      <c r="O22" s="42">
        <v>1</v>
      </c>
      <c r="P22" s="43"/>
      <c r="Q22" s="42"/>
      <c r="R22" s="42"/>
      <c r="S22" s="42"/>
      <c r="T22" s="42"/>
      <c r="U22" s="42"/>
      <c r="V22" s="42">
        <f t="shared" si="1"/>
        <v>14</v>
      </c>
      <c r="W22" s="17">
        <v>11957.7</v>
      </c>
      <c r="X22" s="17">
        <f t="shared" si="0"/>
        <v>167407.80000000002</v>
      </c>
      <c r="Y22" s="32">
        <f t="shared" si="2"/>
        <v>167407.80000000002</v>
      </c>
    </row>
    <row r="23" spans="1:25" ht="78.75" x14ac:dyDescent="0.2">
      <c r="A23" s="10">
        <v>21</v>
      </c>
      <c r="B23" s="10">
        <v>21</v>
      </c>
      <c r="C23" s="11" t="s">
        <v>81</v>
      </c>
      <c r="D23" s="12" t="s">
        <v>1</v>
      </c>
      <c r="E23" s="12" t="s">
        <v>19</v>
      </c>
      <c r="F23" s="12" t="s">
        <v>57</v>
      </c>
      <c r="G23" s="12" t="s">
        <v>5</v>
      </c>
      <c r="H23" s="39"/>
      <c r="I23" s="39"/>
      <c r="J23" s="39">
        <v>5</v>
      </c>
      <c r="K23" s="41"/>
      <c r="L23" s="39"/>
      <c r="M23" s="39"/>
      <c r="N23" s="39"/>
      <c r="O23" s="39"/>
      <c r="P23" s="41">
        <v>2</v>
      </c>
      <c r="Q23" s="39"/>
      <c r="R23" s="39"/>
      <c r="S23" s="39">
        <v>20</v>
      </c>
      <c r="T23" s="39">
        <v>5</v>
      </c>
      <c r="U23" s="39"/>
      <c r="V23" s="39">
        <f t="shared" si="1"/>
        <v>32</v>
      </c>
      <c r="W23" s="13">
        <v>16402.29</v>
      </c>
      <c r="X23" s="13">
        <f t="shared" si="0"/>
        <v>524873.28</v>
      </c>
      <c r="Y23" s="33">
        <f t="shared" si="2"/>
        <v>524873.28</v>
      </c>
    </row>
    <row r="24" spans="1:25" ht="67.5" x14ac:dyDescent="0.2">
      <c r="A24" s="14">
        <v>22</v>
      </c>
      <c r="B24" s="14">
        <v>22</v>
      </c>
      <c r="C24" s="15" t="s">
        <v>82</v>
      </c>
      <c r="D24" s="16" t="s">
        <v>1</v>
      </c>
      <c r="E24" s="16" t="s">
        <v>19</v>
      </c>
      <c r="F24" s="16" t="s">
        <v>57</v>
      </c>
      <c r="G24" s="16" t="s">
        <v>5</v>
      </c>
      <c r="H24" s="45">
        <v>4</v>
      </c>
      <c r="I24" s="45">
        <v>1</v>
      </c>
      <c r="J24" s="42"/>
      <c r="K24" s="43">
        <v>2</v>
      </c>
      <c r="L24" s="45"/>
      <c r="M24" s="42">
        <v>2</v>
      </c>
      <c r="N24" s="45"/>
      <c r="O24" s="42"/>
      <c r="P24" s="43">
        <v>0</v>
      </c>
      <c r="Q24" s="42"/>
      <c r="R24" s="42">
        <v>6</v>
      </c>
      <c r="S24" s="45"/>
      <c r="T24" s="45"/>
      <c r="U24" s="45">
        <v>1</v>
      </c>
      <c r="V24" s="42">
        <f t="shared" si="1"/>
        <v>16</v>
      </c>
      <c r="W24" s="17">
        <v>19957.43</v>
      </c>
      <c r="X24" s="17">
        <f t="shared" si="0"/>
        <v>319318.88</v>
      </c>
      <c r="Y24" s="32">
        <f t="shared" si="2"/>
        <v>319318.88</v>
      </c>
    </row>
    <row r="25" spans="1:25" ht="67.5" x14ac:dyDescent="0.2">
      <c r="A25" s="10">
        <v>23</v>
      </c>
      <c r="B25" s="10">
        <v>23</v>
      </c>
      <c r="C25" s="11" t="s">
        <v>10</v>
      </c>
      <c r="D25" s="12" t="s">
        <v>1</v>
      </c>
      <c r="E25" s="12" t="s">
        <v>22</v>
      </c>
      <c r="F25" s="12" t="s">
        <v>59</v>
      </c>
      <c r="G25" s="12" t="s">
        <v>5</v>
      </c>
      <c r="H25" s="39">
        <v>1</v>
      </c>
      <c r="I25" s="39">
        <v>1</v>
      </c>
      <c r="J25" s="39"/>
      <c r="K25" s="41">
        <v>4</v>
      </c>
      <c r="L25" s="39"/>
      <c r="M25" s="39">
        <v>5</v>
      </c>
      <c r="N25" s="39"/>
      <c r="O25" s="39"/>
      <c r="P25" s="41">
        <v>1</v>
      </c>
      <c r="Q25" s="39"/>
      <c r="R25" s="39">
        <v>2</v>
      </c>
      <c r="S25" s="39">
        <v>10</v>
      </c>
      <c r="T25" s="39"/>
      <c r="U25" s="39"/>
      <c r="V25" s="39">
        <f t="shared" si="1"/>
        <v>24</v>
      </c>
      <c r="W25" s="13">
        <v>954.28</v>
      </c>
      <c r="X25" s="13">
        <f t="shared" si="0"/>
        <v>22902.720000000001</v>
      </c>
      <c r="Y25" s="33">
        <f t="shared" si="2"/>
        <v>22902.720000000001</v>
      </c>
    </row>
    <row r="26" spans="1:25" ht="22.5" x14ac:dyDescent="0.2">
      <c r="A26" s="14">
        <v>24</v>
      </c>
      <c r="B26" s="14">
        <v>24</v>
      </c>
      <c r="C26" s="20" t="s">
        <v>52</v>
      </c>
      <c r="D26" s="21" t="s">
        <v>1</v>
      </c>
      <c r="E26" s="21" t="s">
        <v>24</v>
      </c>
      <c r="F26" s="21" t="s">
        <v>25</v>
      </c>
      <c r="G26" s="21" t="s">
        <v>23</v>
      </c>
      <c r="H26" s="46">
        <v>10</v>
      </c>
      <c r="I26" s="46">
        <v>2</v>
      </c>
      <c r="J26" s="42">
        <v>5</v>
      </c>
      <c r="K26" s="43">
        <v>10</v>
      </c>
      <c r="L26" s="46"/>
      <c r="M26" s="42">
        <v>5</v>
      </c>
      <c r="N26" s="46"/>
      <c r="O26" s="42">
        <v>5</v>
      </c>
      <c r="P26" s="43"/>
      <c r="Q26" s="42"/>
      <c r="R26" s="42">
        <v>30</v>
      </c>
      <c r="S26" s="46">
        <v>10</v>
      </c>
      <c r="T26" s="46">
        <v>30</v>
      </c>
      <c r="U26" s="46">
        <v>5</v>
      </c>
      <c r="V26" s="42">
        <f t="shared" si="1"/>
        <v>112</v>
      </c>
      <c r="W26" s="17">
        <v>523.16</v>
      </c>
      <c r="X26" s="17">
        <f t="shared" si="0"/>
        <v>58593.919999999998</v>
      </c>
      <c r="Y26" s="32">
        <f t="shared" si="2"/>
        <v>58593.919999999998</v>
      </c>
    </row>
    <row r="27" spans="1:25" s="5" customFormat="1" ht="78.75" x14ac:dyDescent="0.2">
      <c r="A27" s="10">
        <v>25</v>
      </c>
      <c r="B27" s="10">
        <v>25</v>
      </c>
      <c r="C27" s="11" t="s">
        <v>83</v>
      </c>
      <c r="D27" s="18" t="s">
        <v>1</v>
      </c>
      <c r="E27" s="18" t="s">
        <v>29</v>
      </c>
      <c r="F27" s="18" t="s">
        <v>30</v>
      </c>
      <c r="G27" s="18" t="s">
        <v>5</v>
      </c>
      <c r="H27" s="47"/>
      <c r="I27" s="47"/>
      <c r="J27" s="39"/>
      <c r="K27" s="41"/>
      <c r="L27" s="47"/>
      <c r="M27" s="39">
        <v>6</v>
      </c>
      <c r="N27" s="47"/>
      <c r="O27" s="39">
        <v>2</v>
      </c>
      <c r="P27" s="41"/>
      <c r="Q27" s="39"/>
      <c r="R27" s="39">
        <v>4</v>
      </c>
      <c r="S27" s="47"/>
      <c r="T27" s="47"/>
      <c r="U27" s="47"/>
      <c r="V27" s="39">
        <f t="shared" si="1"/>
        <v>12</v>
      </c>
      <c r="W27" s="13">
        <v>2351.2399999999998</v>
      </c>
      <c r="X27" s="13">
        <f t="shared" si="0"/>
        <v>28214.879999999997</v>
      </c>
      <c r="Y27" s="33">
        <f t="shared" si="2"/>
        <v>28214.879999999997</v>
      </c>
    </row>
    <row r="28" spans="1:25" ht="90" x14ac:dyDescent="0.2">
      <c r="A28" s="14">
        <v>26</v>
      </c>
      <c r="B28" s="14">
        <v>26</v>
      </c>
      <c r="C28" s="22" t="s">
        <v>84</v>
      </c>
      <c r="D28" s="23" t="s">
        <v>1</v>
      </c>
      <c r="E28" s="23" t="s">
        <v>29</v>
      </c>
      <c r="F28" s="23" t="s">
        <v>30</v>
      </c>
      <c r="G28" s="23" t="s">
        <v>5</v>
      </c>
      <c r="H28" s="48">
        <v>4</v>
      </c>
      <c r="I28" s="48">
        <v>1</v>
      </c>
      <c r="J28" s="42"/>
      <c r="K28" s="43"/>
      <c r="L28" s="48"/>
      <c r="M28" s="42">
        <v>5</v>
      </c>
      <c r="N28" s="48"/>
      <c r="O28" s="42">
        <v>2</v>
      </c>
      <c r="P28" s="43"/>
      <c r="Q28" s="42"/>
      <c r="R28" s="42">
        <v>4</v>
      </c>
      <c r="S28" s="48"/>
      <c r="T28" s="48"/>
      <c r="U28" s="48"/>
      <c r="V28" s="42">
        <f t="shared" si="1"/>
        <v>16</v>
      </c>
      <c r="W28" s="17">
        <v>4319.72</v>
      </c>
      <c r="X28" s="17">
        <f t="shared" si="0"/>
        <v>69115.520000000004</v>
      </c>
      <c r="Y28" s="32">
        <f t="shared" si="2"/>
        <v>69115.520000000004</v>
      </c>
    </row>
    <row r="29" spans="1:25" ht="101.25" x14ac:dyDescent="0.2">
      <c r="A29" s="10">
        <v>27</v>
      </c>
      <c r="B29" s="10">
        <v>27</v>
      </c>
      <c r="C29" s="11" t="s">
        <v>28</v>
      </c>
      <c r="D29" s="12" t="s">
        <v>1</v>
      </c>
      <c r="E29" s="12" t="s">
        <v>29</v>
      </c>
      <c r="F29" s="18" t="s">
        <v>30</v>
      </c>
      <c r="G29" s="12" t="s">
        <v>5</v>
      </c>
      <c r="H29" s="39"/>
      <c r="I29" s="39"/>
      <c r="J29" s="39"/>
      <c r="K29" s="41"/>
      <c r="L29" s="39"/>
      <c r="M29" s="39">
        <v>4</v>
      </c>
      <c r="N29" s="39"/>
      <c r="O29" s="39">
        <v>2</v>
      </c>
      <c r="P29" s="41"/>
      <c r="Q29" s="39"/>
      <c r="R29" s="39">
        <v>2</v>
      </c>
      <c r="S29" s="39"/>
      <c r="T29" s="39">
        <v>2</v>
      </c>
      <c r="U29" s="39"/>
      <c r="V29" s="39">
        <f t="shared" si="1"/>
        <v>10</v>
      </c>
      <c r="W29" s="13">
        <v>6574.4</v>
      </c>
      <c r="X29" s="13">
        <f t="shared" si="0"/>
        <v>65744</v>
      </c>
      <c r="Y29" s="33">
        <f t="shared" si="2"/>
        <v>65744</v>
      </c>
    </row>
    <row r="30" spans="1:25" ht="12.75" x14ac:dyDescent="0.2">
      <c r="A30" s="110" t="s">
        <v>87</v>
      </c>
      <c r="B30" s="14">
        <v>28</v>
      </c>
      <c r="C30" s="15" t="s">
        <v>15</v>
      </c>
      <c r="D30" s="19" t="s">
        <v>3</v>
      </c>
      <c r="E30" s="24" t="s">
        <v>26</v>
      </c>
      <c r="F30" s="19" t="s">
        <v>27</v>
      </c>
      <c r="G30" s="19" t="s">
        <v>6</v>
      </c>
      <c r="H30" s="49">
        <v>2</v>
      </c>
      <c r="I30" s="49">
        <v>1</v>
      </c>
      <c r="J30" s="42"/>
      <c r="K30" s="43"/>
      <c r="L30" s="49"/>
      <c r="M30" s="42">
        <v>5</v>
      </c>
      <c r="N30" s="49"/>
      <c r="O30" s="42"/>
      <c r="P30" s="43"/>
      <c r="Q30" s="42"/>
      <c r="R30" s="42">
        <v>2</v>
      </c>
      <c r="S30" s="49">
        <v>10</v>
      </c>
      <c r="T30" s="49"/>
      <c r="U30" s="49"/>
      <c r="V30" s="42">
        <f t="shared" si="1"/>
        <v>20</v>
      </c>
      <c r="W30" s="17">
        <v>140.68</v>
      </c>
      <c r="X30" s="17">
        <f t="shared" si="0"/>
        <v>2813.6000000000004</v>
      </c>
      <c r="Y30" s="101">
        <f>SUM(X30:X38)</f>
        <v>976744.25999999989</v>
      </c>
    </row>
    <row r="31" spans="1:25" ht="22.5" x14ac:dyDescent="0.2">
      <c r="A31" s="111"/>
      <c r="B31" s="14">
        <v>29</v>
      </c>
      <c r="C31" s="15" t="s">
        <v>11</v>
      </c>
      <c r="D31" s="19" t="s">
        <v>3</v>
      </c>
      <c r="E31" s="25" t="s">
        <v>26</v>
      </c>
      <c r="F31" s="19" t="s">
        <v>27</v>
      </c>
      <c r="G31" s="19" t="s">
        <v>6</v>
      </c>
      <c r="H31" s="49">
        <v>20</v>
      </c>
      <c r="I31" s="49"/>
      <c r="J31" s="42"/>
      <c r="K31" s="43"/>
      <c r="L31" s="49">
        <v>6</v>
      </c>
      <c r="M31" s="42">
        <v>40</v>
      </c>
      <c r="N31" s="49">
        <v>10</v>
      </c>
      <c r="O31" s="42">
        <v>20</v>
      </c>
      <c r="P31" s="43"/>
      <c r="Q31" s="42"/>
      <c r="R31" s="42">
        <v>46</v>
      </c>
      <c r="S31" s="49">
        <v>20</v>
      </c>
      <c r="T31" s="49">
        <v>25</v>
      </c>
      <c r="U31" s="49">
        <v>4</v>
      </c>
      <c r="V31" s="42">
        <f t="shared" si="1"/>
        <v>191</v>
      </c>
      <c r="W31" s="17">
        <v>781.66</v>
      </c>
      <c r="X31" s="17">
        <f t="shared" si="0"/>
        <v>149297.06</v>
      </c>
      <c r="Y31" s="107"/>
    </row>
    <row r="32" spans="1:25" ht="33.75" x14ac:dyDescent="0.2">
      <c r="A32" s="111"/>
      <c r="B32" s="14">
        <v>30</v>
      </c>
      <c r="C32" s="15" t="s">
        <v>12</v>
      </c>
      <c r="D32" s="19" t="s">
        <v>3</v>
      </c>
      <c r="E32" s="25" t="s">
        <v>26</v>
      </c>
      <c r="F32" s="19" t="s">
        <v>27</v>
      </c>
      <c r="G32" s="19" t="s">
        <v>6</v>
      </c>
      <c r="H32" s="49">
        <v>10</v>
      </c>
      <c r="I32" s="49">
        <v>4</v>
      </c>
      <c r="J32" s="42"/>
      <c r="K32" s="43"/>
      <c r="L32" s="49">
        <v>3</v>
      </c>
      <c r="M32" s="42">
        <v>20</v>
      </c>
      <c r="N32" s="49"/>
      <c r="O32" s="42">
        <v>8</v>
      </c>
      <c r="P32" s="43"/>
      <c r="Q32" s="42"/>
      <c r="R32" s="42">
        <v>42</v>
      </c>
      <c r="S32" s="49">
        <v>20</v>
      </c>
      <c r="T32" s="49">
        <v>20</v>
      </c>
      <c r="U32" s="49">
        <v>4</v>
      </c>
      <c r="V32" s="42">
        <f t="shared" si="1"/>
        <v>131</v>
      </c>
      <c r="W32" s="17">
        <v>1004.28</v>
      </c>
      <c r="X32" s="17">
        <f t="shared" si="0"/>
        <v>131560.68</v>
      </c>
      <c r="Y32" s="107"/>
    </row>
    <row r="33" spans="1:25" ht="33.75" x14ac:dyDescent="0.2">
      <c r="A33" s="111"/>
      <c r="B33" s="14">
        <v>31</v>
      </c>
      <c r="C33" s="15" t="s">
        <v>13</v>
      </c>
      <c r="D33" s="19" t="s">
        <v>3</v>
      </c>
      <c r="E33" s="25" t="s">
        <v>26</v>
      </c>
      <c r="F33" s="19" t="s">
        <v>27</v>
      </c>
      <c r="G33" s="19" t="s">
        <v>6</v>
      </c>
      <c r="H33" s="49">
        <v>20</v>
      </c>
      <c r="I33" s="49">
        <v>1</v>
      </c>
      <c r="J33" s="42"/>
      <c r="K33" s="43"/>
      <c r="L33" s="49">
        <v>2</v>
      </c>
      <c r="M33" s="42">
        <v>15</v>
      </c>
      <c r="N33" s="49">
        <v>4</v>
      </c>
      <c r="O33" s="42">
        <v>6</v>
      </c>
      <c r="P33" s="43"/>
      <c r="Q33" s="42"/>
      <c r="R33" s="42">
        <v>8</v>
      </c>
      <c r="S33" s="49">
        <v>10</v>
      </c>
      <c r="T33" s="49">
        <v>20</v>
      </c>
      <c r="U33" s="49">
        <v>3</v>
      </c>
      <c r="V33" s="42">
        <f t="shared" si="1"/>
        <v>89</v>
      </c>
      <c r="W33" s="17">
        <v>1425</v>
      </c>
      <c r="X33" s="17">
        <f t="shared" si="0"/>
        <v>126825</v>
      </c>
      <c r="Y33" s="107"/>
    </row>
    <row r="34" spans="1:25" ht="12.75" x14ac:dyDescent="0.2">
      <c r="A34" s="111"/>
      <c r="B34" s="14">
        <v>32</v>
      </c>
      <c r="C34" s="15" t="s">
        <v>8</v>
      </c>
      <c r="D34" s="19" t="s">
        <v>2</v>
      </c>
      <c r="E34" s="25" t="s">
        <v>26</v>
      </c>
      <c r="F34" s="19" t="s">
        <v>27</v>
      </c>
      <c r="G34" s="19" t="s">
        <v>6</v>
      </c>
      <c r="H34" s="49">
        <v>500</v>
      </c>
      <c r="I34" s="49"/>
      <c r="J34" s="42"/>
      <c r="K34" s="43"/>
      <c r="L34" s="49">
        <v>100</v>
      </c>
      <c r="M34" s="42">
        <v>25</v>
      </c>
      <c r="N34" s="49"/>
      <c r="O34" s="42">
        <v>60</v>
      </c>
      <c r="P34" s="43"/>
      <c r="Q34" s="42"/>
      <c r="R34" s="42">
        <v>500</v>
      </c>
      <c r="S34" s="49">
        <v>70</v>
      </c>
      <c r="T34" s="49">
        <v>50</v>
      </c>
      <c r="U34" s="49">
        <v>50</v>
      </c>
      <c r="V34" s="42">
        <f t="shared" si="1"/>
        <v>1355</v>
      </c>
      <c r="W34" s="17">
        <v>103.33</v>
      </c>
      <c r="X34" s="17">
        <f t="shared" si="0"/>
        <v>140012.15</v>
      </c>
      <c r="Y34" s="107"/>
    </row>
    <row r="35" spans="1:25" ht="12.75" x14ac:dyDescent="0.2">
      <c r="A35" s="111"/>
      <c r="B35" s="14">
        <v>33</v>
      </c>
      <c r="C35" s="15" t="s">
        <v>85</v>
      </c>
      <c r="D35" s="19" t="s">
        <v>2</v>
      </c>
      <c r="E35" s="25" t="s">
        <v>26</v>
      </c>
      <c r="F35" s="19" t="s">
        <v>27</v>
      </c>
      <c r="G35" s="19" t="s">
        <v>6</v>
      </c>
      <c r="H35" s="49">
        <v>500</v>
      </c>
      <c r="I35" s="49">
        <v>10</v>
      </c>
      <c r="J35" s="42"/>
      <c r="K35" s="43"/>
      <c r="L35" s="49">
        <v>50</v>
      </c>
      <c r="M35" s="42">
        <v>20</v>
      </c>
      <c r="N35" s="49"/>
      <c r="O35" s="42">
        <v>20</v>
      </c>
      <c r="P35" s="43"/>
      <c r="Q35" s="42"/>
      <c r="R35" s="42">
        <v>500</v>
      </c>
      <c r="S35" s="49">
        <v>70</v>
      </c>
      <c r="T35" s="49">
        <v>20</v>
      </c>
      <c r="U35" s="49">
        <v>40</v>
      </c>
      <c r="V35" s="42">
        <f t="shared" si="1"/>
        <v>1230</v>
      </c>
      <c r="W35" s="17">
        <v>130.83000000000001</v>
      </c>
      <c r="X35" s="17">
        <f t="shared" ref="X35:X63" si="3">W35*V35</f>
        <v>160920.90000000002</v>
      </c>
      <c r="Y35" s="107"/>
    </row>
    <row r="36" spans="1:25" ht="12.75" x14ac:dyDescent="0.2">
      <c r="A36" s="111"/>
      <c r="B36" s="14">
        <v>34</v>
      </c>
      <c r="C36" s="15" t="s">
        <v>9</v>
      </c>
      <c r="D36" s="19" t="s">
        <v>2</v>
      </c>
      <c r="E36" s="25" t="s">
        <v>26</v>
      </c>
      <c r="F36" s="19" t="s">
        <v>27</v>
      </c>
      <c r="G36" s="19" t="s">
        <v>6</v>
      </c>
      <c r="H36" s="49">
        <v>500</v>
      </c>
      <c r="I36" s="49">
        <v>20</v>
      </c>
      <c r="J36" s="42"/>
      <c r="K36" s="43"/>
      <c r="L36" s="49">
        <v>50</v>
      </c>
      <c r="M36" s="42">
        <v>15</v>
      </c>
      <c r="N36" s="49"/>
      <c r="O36" s="42">
        <v>10</v>
      </c>
      <c r="P36" s="43"/>
      <c r="Q36" s="42"/>
      <c r="R36" s="42">
        <v>500</v>
      </c>
      <c r="S36" s="49">
        <v>70</v>
      </c>
      <c r="T36" s="49">
        <v>20</v>
      </c>
      <c r="U36" s="49">
        <v>20</v>
      </c>
      <c r="V36" s="42">
        <f t="shared" si="1"/>
        <v>1205</v>
      </c>
      <c r="W36" s="17">
        <v>155.82</v>
      </c>
      <c r="X36" s="17">
        <f t="shared" si="3"/>
        <v>187763.1</v>
      </c>
      <c r="Y36" s="107"/>
    </row>
    <row r="37" spans="1:25" ht="12.75" x14ac:dyDescent="0.2">
      <c r="A37" s="111"/>
      <c r="B37" s="14">
        <v>35</v>
      </c>
      <c r="C37" s="15" t="s">
        <v>86</v>
      </c>
      <c r="D37" s="19" t="s">
        <v>3</v>
      </c>
      <c r="E37" s="25" t="s">
        <v>26</v>
      </c>
      <c r="F37" s="19" t="s">
        <v>27</v>
      </c>
      <c r="G37" s="19" t="s">
        <v>6</v>
      </c>
      <c r="H37" s="49">
        <v>20</v>
      </c>
      <c r="I37" s="49">
        <v>4</v>
      </c>
      <c r="J37" s="42"/>
      <c r="K37" s="43"/>
      <c r="L37" s="49">
        <v>1</v>
      </c>
      <c r="M37" s="42">
        <v>40</v>
      </c>
      <c r="N37" s="49">
        <v>14</v>
      </c>
      <c r="O37" s="42">
        <v>25</v>
      </c>
      <c r="P37" s="43"/>
      <c r="Q37" s="42"/>
      <c r="R37" s="42">
        <v>100</v>
      </c>
      <c r="S37" s="49">
        <v>40</v>
      </c>
      <c r="T37" s="49">
        <v>60</v>
      </c>
      <c r="U37" s="49">
        <v>5</v>
      </c>
      <c r="V37" s="42">
        <f t="shared" si="1"/>
        <v>309</v>
      </c>
      <c r="W37" s="17">
        <v>206.48</v>
      </c>
      <c r="X37" s="17">
        <f t="shared" si="3"/>
        <v>63802.32</v>
      </c>
      <c r="Y37" s="107"/>
    </row>
    <row r="38" spans="1:25" ht="12.75" x14ac:dyDescent="0.2">
      <c r="A38" s="112"/>
      <c r="B38" s="14">
        <v>36</v>
      </c>
      <c r="C38" s="15" t="s">
        <v>14</v>
      </c>
      <c r="D38" s="19" t="s">
        <v>3</v>
      </c>
      <c r="E38" s="25" t="s">
        <v>26</v>
      </c>
      <c r="F38" s="19" t="s">
        <v>27</v>
      </c>
      <c r="G38" s="19" t="s">
        <v>6</v>
      </c>
      <c r="H38" s="49">
        <v>10</v>
      </c>
      <c r="I38" s="49">
        <v>2</v>
      </c>
      <c r="J38" s="42"/>
      <c r="K38" s="43"/>
      <c r="L38" s="49"/>
      <c r="M38" s="42">
        <v>5</v>
      </c>
      <c r="N38" s="49"/>
      <c r="O38" s="42">
        <v>2</v>
      </c>
      <c r="P38" s="43"/>
      <c r="Q38" s="42"/>
      <c r="R38" s="42">
        <v>100</v>
      </c>
      <c r="S38" s="49">
        <v>10</v>
      </c>
      <c r="T38" s="49">
        <v>30</v>
      </c>
      <c r="U38" s="49">
        <v>6</v>
      </c>
      <c r="V38" s="42">
        <f t="shared" si="1"/>
        <v>165</v>
      </c>
      <c r="W38" s="17">
        <v>83.33</v>
      </c>
      <c r="X38" s="17">
        <f t="shared" si="3"/>
        <v>13749.449999999999</v>
      </c>
      <c r="Y38" s="108"/>
    </row>
    <row r="39" spans="1:25" ht="22.5" x14ac:dyDescent="0.2">
      <c r="A39" s="105" t="s">
        <v>88</v>
      </c>
      <c r="B39" s="10">
        <v>37</v>
      </c>
      <c r="C39" s="11" t="s">
        <v>11</v>
      </c>
      <c r="D39" s="18" t="s">
        <v>3</v>
      </c>
      <c r="E39" s="26" t="s">
        <v>26</v>
      </c>
      <c r="F39" s="18" t="s">
        <v>27</v>
      </c>
      <c r="G39" s="18" t="s">
        <v>6</v>
      </c>
      <c r="H39" s="47"/>
      <c r="I39" s="47"/>
      <c r="J39" s="39">
        <v>45</v>
      </c>
      <c r="K39" s="41"/>
      <c r="L39" s="47"/>
      <c r="M39" s="39"/>
      <c r="N39" s="47"/>
      <c r="O39" s="39"/>
      <c r="P39" s="41"/>
      <c r="Q39" s="39"/>
      <c r="R39" s="39"/>
      <c r="S39" s="47"/>
      <c r="T39" s="47"/>
      <c r="U39" s="47"/>
      <c r="V39" s="39">
        <f t="shared" ref="V39:V55" si="4">SUM(H39:U39)</f>
        <v>45</v>
      </c>
      <c r="W39" s="13">
        <v>781.66</v>
      </c>
      <c r="X39" s="13">
        <f t="shared" si="3"/>
        <v>35174.699999999997</v>
      </c>
      <c r="Y39" s="104">
        <f>SUM(X39:X46)</f>
        <v>66462.27</v>
      </c>
    </row>
    <row r="40" spans="1:25" ht="33.75" x14ac:dyDescent="0.2">
      <c r="A40" s="105"/>
      <c r="B40" s="10">
        <v>38</v>
      </c>
      <c r="C40" s="11" t="s">
        <v>12</v>
      </c>
      <c r="D40" s="18" t="s">
        <v>3</v>
      </c>
      <c r="E40" s="26" t="s">
        <v>26</v>
      </c>
      <c r="F40" s="18" t="s">
        <v>27</v>
      </c>
      <c r="G40" s="18" t="s">
        <v>6</v>
      </c>
      <c r="H40" s="47"/>
      <c r="I40" s="47"/>
      <c r="J40" s="39">
        <v>4</v>
      </c>
      <c r="K40" s="41"/>
      <c r="L40" s="47"/>
      <c r="M40" s="39"/>
      <c r="N40" s="47"/>
      <c r="O40" s="39"/>
      <c r="P40" s="41"/>
      <c r="Q40" s="39"/>
      <c r="R40" s="39"/>
      <c r="S40" s="47"/>
      <c r="T40" s="47"/>
      <c r="U40" s="47"/>
      <c r="V40" s="39">
        <f t="shared" si="4"/>
        <v>4</v>
      </c>
      <c r="W40" s="13">
        <v>1004.28</v>
      </c>
      <c r="X40" s="13">
        <f t="shared" si="3"/>
        <v>4017.12</v>
      </c>
      <c r="Y40" s="105"/>
    </row>
    <row r="41" spans="1:25" ht="33.75" x14ac:dyDescent="0.2">
      <c r="A41" s="105"/>
      <c r="B41" s="10">
        <v>39</v>
      </c>
      <c r="C41" s="11" t="s">
        <v>13</v>
      </c>
      <c r="D41" s="18" t="s">
        <v>3</v>
      </c>
      <c r="E41" s="26" t="s">
        <v>26</v>
      </c>
      <c r="F41" s="18" t="s">
        <v>27</v>
      </c>
      <c r="G41" s="18" t="s">
        <v>6</v>
      </c>
      <c r="H41" s="47"/>
      <c r="I41" s="47"/>
      <c r="J41" s="39">
        <v>5</v>
      </c>
      <c r="K41" s="41"/>
      <c r="L41" s="47"/>
      <c r="M41" s="39"/>
      <c r="N41" s="47"/>
      <c r="O41" s="39"/>
      <c r="P41" s="41"/>
      <c r="Q41" s="39"/>
      <c r="R41" s="39"/>
      <c r="S41" s="47"/>
      <c r="T41" s="47"/>
      <c r="U41" s="47"/>
      <c r="V41" s="39">
        <f t="shared" si="4"/>
        <v>5</v>
      </c>
      <c r="W41" s="13">
        <v>1425</v>
      </c>
      <c r="X41" s="13">
        <f t="shared" si="3"/>
        <v>7125</v>
      </c>
      <c r="Y41" s="105"/>
    </row>
    <row r="42" spans="1:25" ht="12.75" x14ac:dyDescent="0.2">
      <c r="A42" s="105"/>
      <c r="B42" s="10">
        <v>40</v>
      </c>
      <c r="C42" s="11" t="s">
        <v>8</v>
      </c>
      <c r="D42" s="18" t="s">
        <v>2</v>
      </c>
      <c r="E42" s="26" t="s">
        <v>26</v>
      </c>
      <c r="F42" s="18" t="s">
        <v>27</v>
      </c>
      <c r="G42" s="18" t="s">
        <v>6</v>
      </c>
      <c r="H42" s="47"/>
      <c r="I42" s="47"/>
      <c r="J42" s="39">
        <v>40</v>
      </c>
      <c r="K42" s="41"/>
      <c r="L42" s="47"/>
      <c r="M42" s="39"/>
      <c r="N42" s="47"/>
      <c r="O42" s="39"/>
      <c r="P42" s="41"/>
      <c r="Q42" s="39"/>
      <c r="R42" s="39"/>
      <c r="S42" s="47"/>
      <c r="T42" s="47"/>
      <c r="U42" s="47"/>
      <c r="V42" s="39">
        <f t="shared" si="4"/>
        <v>40</v>
      </c>
      <c r="W42" s="13">
        <v>103.33</v>
      </c>
      <c r="X42" s="13">
        <f t="shared" si="3"/>
        <v>4133.2</v>
      </c>
      <c r="Y42" s="105"/>
    </row>
    <row r="43" spans="1:25" ht="12.75" x14ac:dyDescent="0.2">
      <c r="A43" s="105"/>
      <c r="B43" s="10">
        <v>41</v>
      </c>
      <c r="C43" s="11" t="s">
        <v>85</v>
      </c>
      <c r="D43" s="18" t="s">
        <v>2</v>
      </c>
      <c r="E43" s="26" t="s">
        <v>26</v>
      </c>
      <c r="F43" s="18" t="s">
        <v>27</v>
      </c>
      <c r="G43" s="18" t="s">
        <v>6</v>
      </c>
      <c r="H43" s="47"/>
      <c r="I43" s="47"/>
      <c r="J43" s="39">
        <v>40</v>
      </c>
      <c r="K43" s="41"/>
      <c r="L43" s="47"/>
      <c r="M43" s="39"/>
      <c r="N43" s="47"/>
      <c r="O43" s="39"/>
      <c r="P43" s="41"/>
      <c r="Q43" s="39"/>
      <c r="R43" s="39"/>
      <c r="S43" s="47"/>
      <c r="T43" s="47"/>
      <c r="U43" s="47"/>
      <c r="V43" s="39">
        <f t="shared" si="4"/>
        <v>40</v>
      </c>
      <c r="W43" s="13">
        <v>130.83000000000001</v>
      </c>
      <c r="X43" s="13">
        <f t="shared" si="3"/>
        <v>5233.2000000000007</v>
      </c>
      <c r="Y43" s="105"/>
    </row>
    <row r="44" spans="1:25" ht="12.75" x14ac:dyDescent="0.2">
      <c r="A44" s="105"/>
      <c r="B44" s="10">
        <v>42</v>
      </c>
      <c r="C44" s="11" t="s">
        <v>9</v>
      </c>
      <c r="D44" s="18" t="s">
        <v>2</v>
      </c>
      <c r="E44" s="26" t="s">
        <v>26</v>
      </c>
      <c r="F44" s="18" t="s">
        <v>27</v>
      </c>
      <c r="G44" s="18" t="s">
        <v>6</v>
      </c>
      <c r="H44" s="47"/>
      <c r="I44" s="47"/>
      <c r="J44" s="39">
        <v>40</v>
      </c>
      <c r="K44" s="41"/>
      <c r="L44" s="47"/>
      <c r="M44" s="39"/>
      <c r="N44" s="47"/>
      <c r="O44" s="39"/>
      <c r="P44" s="41"/>
      <c r="Q44" s="39"/>
      <c r="R44" s="39"/>
      <c r="S44" s="47"/>
      <c r="T44" s="47"/>
      <c r="U44" s="47"/>
      <c r="V44" s="39">
        <f t="shared" si="4"/>
        <v>40</v>
      </c>
      <c r="W44" s="13">
        <v>155.82</v>
      </c>
      <c r="X44" s="13">
        <f t="shared" si="3"/>
        <v>6232.7999999999993</v>
      </c>
      <c r="Y44" s="105"/>
    </row>
    <row r="45" spans="1:25" ht="12.75" x14ac:dyDescent="0.2">
      <c r="A45" s="105"/>
      <c r="B45" s="10">
        <v>43</v>
      </c>
      <c r="C45" s="11" t="s">
        <v>86</v>
      </c>
      <c r="D45" s="18" t="s">
        <v>3</v>
      </c>
      <c r="E45" s="26" t="s">
        <v>26</v>
      </c>
      <c r="F45" s="18" t="s">
        <v>27</v>
      </c>
      <c r="G45" s="18" t="s">
        <v>6</v>
      </c>
      <c r="H45" s="47"/>
      <c r="I45" s="47"/>
      <c r="J45" s="39">
        <v>20</v>
      </c>
      <c r="K45" s="41"/>
      <c r="L45" s="47"/>
      <c r="M45" s="39"/>
      <c r="N45" s="47"/>
      <c r="O45" s="39"/>
      <c r="P45" s="41"/>
      <c r="Q45" s="39"/>
      <c r="R45" s="39"/>
      <c r="S45" s="47"/>
      <c r="T45" s="47"/>
      <c r="U45" s="47"/>
      <c r="V45" s="39">
        <f t="shared" si="4"/>
        <v>20</v>
      </c>
      <c r="W45" s="13">
        <v>206.48</v>
      </c>
      <c r="X45" s="13">
        <f t="shared" si="3"/>
        <v>4129.5999999999995</v>
      </c>
      <c r="Y45" s="105"/>
    </row>
    <row r="46" spans="1:25" ht="12.75" x14ac:dyDescent="0.2">
      <c r="A46" s="106"/>
      <c r="B46" s="10">
        <v>44</v>
      </c>
      <c r="C46" s="11" t="s">
        <v>14</v>
      </c>
      <c r="D46" s="18" t="s">
        <v>3</v>
      </c>
      <c r="E46" s="26" t="s">
        <v>26</v>
      </c>
      <c r="F46" s="18" t="s">
        <v>27</v>
      </c>
      <c r="G46" s="18" t="s">
        <v>6</v>
      </c>
      <c r="H46" s="47"/>
      <c r="I46" s="47"/>
      <c r="J46" s="39">
        <v>5</v>
      </c>
      <c r="K46" s="41"/>
      <c r="L46" s="47"/>
      <c r="M46" s="39"/>
      <c r="N46" s="47"/>
      <c r="O46" s="39"/>
      <c r="P46" s="41"/>
      <c r="Q46" s="39"/>
      <c r="R46" s="39"/>
      <c r="S46" s="47"/>
      <c r="T46" s="47"/>
      <c r="U46" s="47"/>
      <c r="V46" s="39">
        <f t="shared" si="4"/>
        <v>5</v>
      </c>
      <c r="W46" s="13">
        <v>83.33</v>
      </c>
      <c r="X46" s="13">
        <f t="shared" si="3"/>
        <v>416.65</v>
      </c>
      <c r="Y46" s="106"/>
    </row>
    <row r="47" spans="1:25" ht="12.75" x14ac:dyDescent="0.2">
      <c r="A47" s="110" t="s">
        <v>89</v>
      </c>
      <c r="B47" s="14">
        <v>45</v>
      </c>
      <c r="C47" s="15" t="s">
        <v>15</v>
      </c>
      <c r="D47" s="19" t="s">
        <v>3</v>
      </c>
      <c r="E47" s="24" t="s">
        <v>26</v>
      </c>
      <c r="F47" s="19" t="s">
        <v>27</v>
      </c>
      <c r="G47" s="19" t="s">
        <v>6</v>
      </c>
      <c r="H47" s="49"/>
      <c r="I47" s="49"/>
      <c r="J47" s="42"/>
      <c r="K47" s="43">
        <v>4</v>
      </c>
      <c r="L47" s="49"/>
      <c r="M47" s="42"/>
      <c r="N47" s="49"/>
      <c r="O47" s="42"/>
      <c r="P47" s="43"/>
      <c r="Q47" s="42"/>
      <c r="R47" s="42"/>
      <c r="S47" s="49"/>
      <c r="T47" s="49"/>
      <c r="U47" s="49"/>
      <c r="V47" s="42">
        <f t="shared" si="4"/>
        <v>4</v>
      </c>
      <c r="W47" s="17">
        <v>140.68</v>
      </c>
      <c r="X47" s="17">
        <f t="shared" si="3"/>
        <v>562.72</v>
      </c>
      <c r="Y47" s="101">
        <f>SUM(X47:X55)</f>
        <v>463201.31999999995</v>
      </c>
    </row>
    <row r="48" spans="1:25" ht="22.5" x14ac:dyDescent="0.2">
      <c r="A48" s="111"/>
      <c r="B48" s="14">
        <v>46</v>
      </c>
      <c r="C48" s="15" t="s">
        <v>11</v>
      </c>
      <c r="D48" s="19" t="s">
        <v>3</v>
      </c>
      <c r="E48" s="25" t="s">
        <v>26</v>
      </c>
      <c r="F48" s="19" t="s">
        <v>27</v>
      </c>
      <c r="G48" s="19" t="s">
        <v>6</v>
      </c>
      <c r="H48" s="49"/>
      <c r="I48" s="49"/>
      <c r="J48" s="42"/>
      <c r="K48" s="43">
        <v>40</v>
      </c>
      <c r="L48" s="49"/>
      <c r="M48" s="42"/>
      <c r="N48" s="49"/>
      <c r="O48" s="42"/>
      <c r="P48" s="43"/>
      <c r="Q48" s="42">
        <v>63</v>
      </c>
      <c r="R48" s="42"/>
      <c r="S48" s="49"/>
      <c r="T48" s="49"/>
      <c r="U48" s="49"/>
      <c r="V48" s="42">
        <f t="shared" si="4"/>
        <v>103</v>
      </c>
      <c r="W48" s="17">
        <v>781.66</v>
      </c>
      <c r="X48" s="17">
        <f t="shared" si="3"/>
        <v>80510.98</v>
      </c>
      <c r="Y48" s="102"/>
    </row>
    <row r="49" spans="1:25" ht="33.75" x14ac:dyDescent="0.2">
      <c r="A49" s="111"/>
      <c r="B49" s="14">
        <v>47</v>
      </c>
      <c r="C49" s="15" t="s">
        <v>12</v>
      </c>
      <c r="D49" s="19" t="s">
        <v>3</v>
      </c>
      <c r="E49" s="25" t="s">
        <v>26</v>
      </c>
      <c r="F49" s="19" t="s">
        <v>27</v>
      </c>
      <c r="G49" s="19" t="s">
        <v>6</v>
      </c>
      <c r="H49" s="49"/>
      <c r="I49" s="49"/>
      <c r="J49" s="42"/>
      <c r="K49" s="43">
        <v>8</v>
      </c>
      <c r="L49" s="49"/>
      <c r="M49" s="42"/>
      <c r="N49" s="49"/>
      <c r="O49" s="42"/>
      <c r="P49" s="43"/>
      <c r="Q49" s="42">
        <v>6</v>
      </c>
      <c r="R49" s="42"/>
      <c r="S49" s="49"/>
      <c r="T49" s="49"/>
      <c r="U49" s="49"/>
      <c r="V49" s="42">
        <f t="shared" si="4"/>
        <v>14</v>
      </c>
      <c r="W49" s="17">
        <v>1004.28</v>
      </c>
      <c r="X49" s="17">
        <f t="shared" si="3"/>
        <v>14059.92</v>
      </c>
      <c r="Y49" s="102"/>
    </row>
    <row r="50" spans="1:25" ht="33.75" x14ac:dyDescent="0.2">
      <c r="A50" s="111"/>
      <c r="B50" s="14">
        <v>48</v>
      </c>
      <c r="C50" s="15" t="s">
        <v>13</v>
      </c>
      <c r="D50" s="19" t="s">
        <v>3</v>
      </c>
      <c r="E50" s="25" t="s">
        <v>26</v>
      </c>
      <c r="F50" s="19" t="s">
        <v>27</v>
      </c>
      <c r="G50" s="19" t="s">
        <v>6</v>
      </c>
      <c r="H50" s="49"/>
      <c r="I50" s="49"/>
      <c r="J50" s="42"/>
      <c r="K50" s="43">
        <v>2</v>
      </c>
      <c r="L50" s="49"/>
      <c r="M50" s="42"/>
      <c r="N50" s="49"/>
      <c r="O50" s="42"/>
      <c r="P50" s="43"/>
      <c r="Q50" s="42"/>
      <c r="R50" s="42"/>
      <c r="S50" s="49"/>
      <c r="T50" s="49"/>
      <c r="U50" s="49"/>
      <c r="V50" s="42">
        <f t="shared" si="4"/>
        <v>2</v>
      </c>
      <c r="W50" s="17">
        <v>1425</v>
      </c>
      <c r="X50" s="17">
        <f t="shared" si="3"/>
        <v>2850</v>
      </c>
      <c r="Y50" s="102"/>
    </row>
    <row r="51" spans="1:25" ht="12.75" x14ac:dyDescent="0.2">
      <c r="A51" s="111"/>
      <c r="B51" s="14">
        <v>49</v>
      </c>
      <c r="C51" s="15" t="s">
        <v>8</v>
      </c>
      <c r="D51" s="19" t="s">
        <v>2</v>
      </c>
      <c r="E51" s="25" t="s">
        <v>26</v>
      </c>
      <c r="F51" s="19" t="s">
        <v>27</v>
      </c>
      <c r="G51" s="19" t="s">
        <v>6</v>
      </c>
      <c r="H51" s="49"/>
      <c r="I51" s="49"/>
      <c r="J51" s="42"/>
      <c r="K51" s="43">
        <v>500</v>
      </c>
      <c r="L51" s="49"/>
      <c r="M51" s="42"/>
      <c r="N51" s="49"/>
      <c r="O51" s="42"/>
      <c r="P51" s="43"/>
      <c r="Q51" s="42">
        <v>2000</v>
      </c>
      <c r="R51" s="42"/>
      <c r="S51" s="49"/>
      <c r="T51" s="49"/>
      <c r="U51" s="49"/>
      <c r="V51" s="42">
        <f t="shared" si="4"/>
        <v>2500</v>
      </c>
      <c r="W51" s="17">
        <v>103.33</v>
      </c>
      <c r="X51" s="17">
        <f t="shared" si="3"/>
        <v>258325</v>
      </c>
      <c r="Y51" s="102"/>
    </row>
    <row r="52" spans="1:25" ht="12.75" x14ac:dyDescent="0.2">
      <c r="A52" s="111"/>
      <c r="B52" s="14">
        <v>50</v>
      </c>
      <c r="C52" s="15" t="s">
        <v>85</v>
      </c>
      <c r="D52" s="19" t="s">
        <v>2</v>
      </c>
      <c r="E52" s="25" t="s">
        <v>26</v>
      </c>
      <c r="F52" s="19" t="s">
        <v>27</v>
      </c>
      <c r="G52" s="19" t="s">
        <v>6</v>
      </c>
      <c r="H52" s="49"/>
      <c r="I52" s="49"/>
      <c r="J52" s="42"/>
      <c r="K52" s="43">
        <v>300</v>
      </c>
      <c r="L52" s="49"/>
      <c r="M52" s="42"/>
      <c r="N52" s="49"/>
      <c r="O52" s="42"/>
      <c r="P52" s="43"/>
      <c r="Q52" s="42">
        <v>360</v>
      </c>
      <c r="R52" s="42"/>
      <c r="S52" s="49"/>
      <c r="T52" s="49"/>
      <c r="U52" s="49"/>
      <c r="V52" s="42">
        <f t="shared" si="4"/>
        <v>660</v>
      </c>
      <c r="W52" s="17">
        <v>130.83000000000001</v>
      </c>
      <c r="X52" s="17">
        <f t="shared" si="3"/>
        <v>86347.8</v>
      </c>
      <c r="Y52" s="102"/>
    </row>
    <row r="53" spans="1:25" ht="12.75" x14ac:dyDescent="0.2">
      <c r="A53" s="111"/>
      <c r="B53" s="14">
        <v>51</v>
      </c>
      <c r="C53" s="15" t="s">
        <v>9</v>
      </c>
      <c r="D53" s="19" t="s">
        <v>2</v>
      </c>
      <c r="E53" s="25" t="s">
        <v>26</v>
      </c>
      <c r="F53" s="19" t="s">
        <v>27</v>
      </c>
      <c r="G53" s="19" t="s">
        <v>6</v>
      </c>
      <c r="H53" s="49"/>
      <c r="I53" s="49"/>
      <c r="J53" s="42"/>
      <c r="K53" s="43">
        <v>100</v>
      </c>
      <c r="L53" s="49"/>
      <c r="M53" s="42"/>
      <c r="N53" s="49"/>
      <c r="O53" s="42"/>
      <c r="P53" s="43"/>
      <c r="Q53" s="42"/>
      <c r="R53" s="42"/>
      <c r="S53" s="49"/>
      <c r="T53" s="49"/>
      <c r="U53" s="49"/>
      <c r="V53" s="42">
        <f t="shared" si="4"/>
        <v>100</v>
      </c>
      <c r="W53" s="17">
        <v>155.82</v>
      </c>
      <c r="X53" s="17">
        <f t="shared" si="3"/>
        <v>15582</v>
      </c>
      <c r="Y53" s="102"/>
    </row>
    <row r="54" spans="1:25" ht="12.75" x14ac:dyDescent="0.2">
      <c r="A54" s="111"/>
      <c r="B54" s="14">
        <v>52</v>
      </c>
      <c r="C54" s="15" t="s">
        <v>86</v>
      </c>
      <c r="D54" s="19" t="s">
        <v>3</v>
      </c>
      <c r="E54" s="25" t="s">
        <v>26</v>
      </c>
      <c r="F54" s="19" t="s">
        <v>27</v>
      </c>
      <c r="G54" s="19" t="s">
        <v>6</v>
      </c>
      <c r="H54" s="49"/>
      <c r="I54" s="49"/>
      <c r="J54" s="42"/>
      <c r="K54" s="43">
        <v>20</v>
      </c>
      <c r="L54" s="49"/>
      <c r="M54" s="42"/>
      <c r="N54" s="49"/>
      <c r="O54" s="42"/>
      <c r="P54" s="43"/>
      <c r="Q54" s="42"/>
      <c r="R54" s="42"/>
      <c r="S54" s="49"/>
      <c r="T54" s="49"/>
      <c r="U54" s="49"/>
      <c r="V54" s="42">
        <f t="shared" si="4"/>
        <v>20</v>
      </c>
      <c r="W54" s="17">
        <v>206.48</v>
      </c>
      <c r="X54" s="17">
        <f t="shared" si="3"/>
        <v>4129.5999999999995</v>
      </c>
      <c r="Y54" s="102"/>
    </row>
    <row r="55" spans="1:25" ht="12.75" x14ac:dyDescent="0.2">
      <c r="A55" s="112"/>
      <c r="B55" s="14">
        <v>53</v>
      </c>
      <c r="C55" s="15" t="s">
        <v>14</v>
      </c>
      <c r="D55" s="19" t="s">
        <v>3</v>
      </c>
      <c r="E55" s="25" t="s">
        <v>26</v>
      </c>
      <c r="F55" s="19" t="s">
        <v>27</v>
      </c>
      <c r="G55" s="19" t="s">
        <v>6</v>
      </c>
      <c r="H55" s="49"/>
      <c r="I55" s="49"/>
      <c r="J55" s="42"/>
      <c r="K55" s="43">
        <v>10</v>
      </c>
      <c r="L55" s="49"/>
      <c r="M55" s="42"/>
      <c r="N55" s="49"/>
      <c r="O55" s="42"/>
      <c r="P55" s="43"/>
      <c r="Q55" s="42"/>
      <c r="R55" s="42"/>
      <c r="S55" s="49"/>
      <c r="T55" s="49"/>
      <c r="U55" s="49"/>
      <c r="V55" s="42">
        <f t="shared" si="4"/>
        <v>10</v>
      </c>
      <c r="W55" s="17">
        <v>83.33</v>
      </c>
      <c r="X55" s="17">
        <f t="shared" si="3"/>
        <v>833.3</v>
      </c>
      <c r="Y55" s="103"/>
    </row>
    <row r="56" spans="1:25" ht="12.75" x14ac:dyDescent="0.2">
      <c r="A56" s="109" t="s">
        <v>90</v>
      </c>
      <c r="B56" s="10">
        <v>54</v>
      </c>
      <c r="C56" s="11" t="s">
        <v>15</v>
      </c>
      <c r="D56" s="18" t="s">
        <v>3</v>
      </c>
      <c r="E56" s="27" t="s">
        <v>26</v>
      </c>
      <c r="F56" s="18" t="s">
        <v>27</v>
      </c>
      <c r="G56" s="18" t="s">
        <v>6</v>
      </c>
      <c r="H56" s="47"/>
      <c r="I56" s="47"/>
      <c r="J56" s="39"/>
      <c r="K56" s="41"/>
      <c r="L56" s="47"/>
      <c r="M56" s="39"/>
      <c r="N56" s="47"/>
      <c r="O56" s="39"/>
      <c r="P56" s="41">
        <v>1</v>
      </c>
      <c r="Q56" s="39"/>
      <c r="R56" s="39"/>
      <c r="S56" s="47"/>
      <c r="T56" s="47"/>
      <c r="U56" s="47"/>
      <c r="V56" s="39">
        <f t="shared" ref="V56:V63" si="5">SUM(H56:U56)</f>
        <v>1</v>
      </c>
      <c r="W56" s="13">
        <v>140.68</v>
      </c>
      <c r="X56" s="13">
        <f t="shared" si="3"/>
        <v>140.68</v>
      </c>
      <c r="Y56" s="99">
        <f>SUM(X56:X63)</f>
        <v>21764.339999999997</v>
      </c>
    </row>
    <row r="57" spans="1:25" ht="22.5" x14ac:dyDescent="0.2">
      <c r="A57" s="109"/>
      <c r="B57" s="10">
        <v>55</v>
      </c>
      <c r="C57" s="11" t="s">
        <v>11</v>
      </c>
      <c r="D57" s="18" t="s">
        <v>3</v>
      </c>
      <c r="E57" s="26" t="s">
        <v>26</v>
      </c>
      <c r="F57" s="18" t="s">
        <v>27</v>
      </c>
      <c r="G57" s="18" t="s">
        <v>6</v>
      </c>
      <c r="H57" s="47"/>
      <c r="I57" s="47"/>
      <c r="J57" s="39"/>
      <c r="K57" s="41"/>
      <c r="L57" s="47"/>
      <c r="M57" s="39"/>
      <c r="N57" s="47"/>
      <c r="O57" s="39"/>
      <c r="P57" s="41">
        <v>8</v>
      </c>
      <c r="Q57" s="39"/>
      <c r="R57" s="39"/>
      <c r="S57" s="47"/>
      <c r="T57" s="47"/>
      <c r="U57" s="47"/>
      <c r="V57" s="39">
        <f t="shared" si="5"/>
        <v>8</v>
      </c>
      <c r="W57" s="13">
        <v>781.66</v>
      </c>
      <c r="X57" s="13">
        <f t="shared" si="3"/>
        <v>6253.28</v>
      </c>
      <c r="Y57" s="100"/>
    </row>
    <row r="58" spans="1:25" ht="33.75" x14ac:dyDescent="0.2">
      <c r="A58" s="109"/>
      <c r="B58" s="10">
        <v>56</v>
      </c>
      <c r="C58" s="11" t="s">
        <v>12</v>
      </c>
      <c r="D58" s="18" t="s">
        <v>3</v>
      </c>
      <c r="E58" s="26" t="s">
        <v>26</v>
      </c>
      <c r="F58" s="18" t="s">
        <v>27</v>
      </c>
      <c r="G58" s="18" t="s">
        <v>6</v>
      </c>
      <c r="H58" s="47"/>
      <c r="I58" s="47"/>
      <c r="J58" s="39"/>
      <c r="K58" s="41"/>
      <c r="L58" s="47"/>
      <c r="M58" s="39"/>
      <c r="N58" s="47"/>
      <c r="O58" s="39"/>
      <c r="P58" s="41">
        <v>6</v>
      </c>
      <c r="Q58" s="39"/>
      <c r="R58" s="39"/>
      <c r="S58" s="47"/>
      <c r="T58" s="47"/>
      <c r="U58" s="47"/>
      <c r="V58" s="39">
        <f t="shared" si="5"/>
        <v>6</v>
      </c>
      <c r="W58" s="13">
        <v>1004.28</v>
      </c>
      <c r="X58" s="13">
        <f t="shared" si="3"/>
        <v>6025.68</v>
      </c>
      <c r="Y58" s="100"/>
    </row>
    <row r="59" spans="1:25" ht="33.75" x14ac:dyDescent="0.2">
      <c r="A59" s="109"/>
      <c r="B59" s="10">
        <v>57</v>
      </c>
      <c r="C59" s="11" t="s">
        <v>13</v>
      </c>
      <c r="D59" s="18" t="s">
        <v>3</v>
      </c>
      <c r="E59" s="26" t="s">
        <v>26</v>
      </c>
      <c r="F59" s="18" t="s">
        <v>27</v>
      </c>
      <c r="G59" s="18" t="s">
        <v>6</v>
      </c>
      <c r="H59" s="47"/>
      <c r="I59" s="47"/>
      <c r="J59" s="39"/>
      <c r="K59" s="41"/>
      <c r="L59" s="47"/>
      <c r="M59" s="39"/>
      <c r="N59" s="47"/>
      <c r="O59" s="39"/>
      <c r="P59" s="41">
        <v>2</v>
      </c>
      <c r="Q59" s="39"/>
      <c r="R59" s="39"/>
      <c r="S59" s="47"/>
      <c r="T59" s="47"/>
      <c r="U59" s="47"/>
      <c r="V59" s="39">
        <f t="shared" si="5"/>
        <v>2</v>
      </c>
      <c r="W59" s="13">
        <v>1425</v>
      </c>
      <c r="X59" s="13">
        <f t="shared" si="3"/>
        <v>2850</v>
      </c>
      <c r="Y59" s="100"/>
    </row>
    <row r="60" spans="1:25" ht="12.75" x14ac:dyDescent="0.2">
      <c r="A60" s="109"/>
      <c r="B60" s="10">
        <v>58</v>
      </c>
      <c r="C60" s="11" t="s">
        <v>8</v>
      </c>
      <c r="D60" s="18" t="s">
        <v>2</v>
      </c>
      <c r="E60" s="26" t="s">
        <v>26</v>
      </c>
      <c r="F60" s="18" t="s">
        <v>27</v>
      </c>
      <c r="G60" s="18" t="s">
        <v>6</v>
      </c>
      <c r="H60" s="47"/>
      <c r="I60" s="47"/>
      <c r="J60" s="39"/>
      <c r="K60" s="41"/>
      <c r="L60" s="47"/>
      <c r="M60" s="39"/>
      <c r="N60" s="47"/>
      <c r="O60" s="39"/>
      <c r="P60" s="41">
        <v>20</v>
      </c>
      <c r="Q60" s="39"/>
      <c r="R60" s="39"/>
      <c r="S60" s="47"/>
      <c r="T60" s="47"/>
      <c r="U60" s="47"/>
      <c r="V60" s="39">
        <f t="shared" si="5"/>
        <v>20</v>
      </c>
      <c r="W60" s="13">
        <v>103.33</v>
      </c>
      <c r="X60" s="13">
        <f t="shared" si="3"/>
        <v>2066.6</v>
      </c>
      <c r="Y60" s="100"/>
    </row>
    <row r="61" spans="1:25" ht="12.75" x14ac:dyDescent="0.2">
      <c r="A61" s="109"/>
      <c r="B61" s="10">
        <v>59</v>
      </c>
      <c r="C61" s="11" t="s">
        <v>85</v>
      </c>
      <c r="D61" s="18" t="s">
        <v>2</v>
      </c>
      <c r="E61" s="26" t="s">
        <v>26</v>
      </c>
      <c r="F61" s="18" t="s">
        <v>27</v>
      </c>
      <c r="G61" s="18" t="s">
        <v>6</v>
      </c>
      <c r="H61" s="47"/>
      <c r="I61" s="47"/>
      <c r="J61" s="39"/>
      <c r="K61" s="41"/>
      <c r="L61" s="47"/>
      <c r="M61" s="39"/>
      <c r="N61" s="47"/>
      <c r="O61" s="39"/>
      <c r="P61" s="41">
        <v>20</v>
      </c>
      <c r="Q61" s="39"/>
      <c r="R61" s="39"/>
      <c r="S61" s="47"/>
      <c r="T61" s="47"/>
      <c r="U61" s="47"/>
      <c r="V61" s="39">
        <f t="shared" si="5"/>
        <v>20</v>
      </c>
      <c r="W61" s="13">
        <v>130.83000000000001</v>
      </c>
      <c r="X61" s="13">
        <f t="shared" si="3"/>
        <v>2616.6000000000004</v>
      </c>
      <c r="Y61" s="100"/>
    </row>
    <row r="62" spans="1:25" ht="12.75" x14ac:dyDescent="0.2">
      <c r="A62" s="109"/>
      <c r="B62" s="10">
        <v>60</v>
      </c>
      <c r="C62" s="11" t="s">
        <v>9</v>
      </c>
      <c r="D62" s="18" t="s">
        <v>2</v>
      </c>
      <c r="E62" s="26" t="s">
        <v>26</v>
      </c>
      <c r="F62" s="18" t="s">
        <v>27</v>
      </c>
      <c r="G62" s="18" t="s">
        <v>6</v>
      </c>
      <c r="H62" s="47"/>
      <c r="I62" s="47"/>
      <c r="J62" s="39"/>
      <c r="K62" s="41"/>
      <c r="L62" s="47"/>
      <c r="M62" s="39"/>
      <c r="N62" s="47"/>
      <c r="O62" s="39"/>
      <c r="P62" s="41">
        <v>5</v>
      </c>
      <c r="Q62" s="39"/>
      <c r="R62" s="39"/>
      <c r="S62" s="47"/>
      <c r="T62" s="47"/>
      <c r="U62" s="47"/>
      <c r="V62" s="39">
        <f t="shared" si="5"/>
        <v>5</v>
      </c>
      <c r="W62" s="13">
        <v>155.82</v>
      </c>
      <c r="X62" s="13">
        <f t="shared" si="3"/>
        <v>779.09999999999991</v>
      </c>
      <c r="Y62" s="100"/>
    </row>
    <row r="63" spans="1:25" ht="12.75" x14ac:dyDescent="0.2">
      <c r="A63" s="109"/>
      <c r="B63" s="10">
        <v>61</v>
      </c>
      <c r="C63" s="11" t="s">
        <v>86</v>
      </c>
      <c r="D63" s="18" t="s">
        <v>3</v>
      </c>
      <c r="E63" s="26" t="s">
        <v>26</v>
      </c>
      <c r="F63" s="18" t="s">
        <v>27</v>
      </c>
      <c r="G63" s="18" t="s">
        <v>6</v>
      </c>
      <c r="H63" s="47"/>
      <c r="I63" s="47"/>
      <c r="J63" s="39"/>
      <c r="K63" s="41"/>
      <c r="L63" s="47"/>
      <c r="M63" s="39"/>
      <c r="N63" s="47"/>
      <c r="O63" s="39"/>
      <c r="P63" s="41">
        <v>5</v>
      </c>
      <c r="Q63" s="39"/>
      <c r="R63" s="39"/>
      <c r="S63" s="47"/>
      <c r="T63" s="47"/>
      <c r="U63" s="47"/>
      <c r="V63" s="39">
        <f t="shared" si="5"/>
        <v>5</v>
      </c>
      <c r="W63" s="13">
        <v>206.48</v>
      </c>
      <c r="X63" s="13">
        <f t="shared" si="3"/>
        <v>1032.3999999999999</v>
      </c>
      <c r="Y63" s="100"/>
    </row>
    <row r="64" spans="1:25" ht="12.75" x14ac:dyDescent="0.2">
      <c r="A64" s="28"/>
      <c r="B64" s="29"/>
      <c r="C64" s="28"/>
      <c r="D64" s="28"/>
      <c r="E64" s="28"/>
      <c r="F64" s="28"/>
      <c r="G64" s="30"/>
      <c r="H64" s="30"/>
      <c r="I64" s="30"/>
      <c r="J64" s="30"/>
      <c r="K64" s="30"/>
      <c r="L64" s="30"/>
      <c r="M64" s="30"/>
      <c r="N64" s="30"/>
      <c r="O64" s="30"/>
      <c r="P64" s="30"/>
      <c r="Q64" s="30"/>
      <c r="R64" s="30"/>
      <c r="S64" s="30"/>
      <c r="T64" s="30"/>
      <c r="U64" s="30"/>
      <c r="V64" s="30"/>
      <c r="W64" s="30"/>
      <c r="X64" s="35" t="s">
        <v>46</v>
      </c>
      <c r="Y64" s="34">
        <f>SUM(Y3:Y63)</f>
        <v>5140406.1199999992</v>
      </c>
    </row>
  </sheetData>
  <mergeCells count="9">
    <mergeCell ref="A1:Y1"/>
    <mergeCell ref="Y56:Y63"/>
    <mergeCell ref="Y47:Y55"/>
    <mergeCell ref="Y39:Y46"/>
    <mergeCell ref="Y30:Y38"/>
    <mergeCell ref="A56:A63"/>
    <mergeCell ref="A47:A55"/>
    <mergeCell ref="A39:A46"/>
    <mergeCell ref="A30:A38"/>
  </mergeCells>
  <pageMargins left="0.51181102362204722" right="0.51181102362204722" top="0.59055118110236227" bottom="0.39370078740157483" header="0" footer="0"/>
  <pageSetup paperSize="9" scale="37"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6797A-0BAD-4308-BDA6-E0E60212EBF1}">
  <sheetPr>
    <pageSetUpPr fitToPage="1"/>
  </sheetPr>
  <dimension ref="A1:AE64"/>
  <sheetViews>
    <sheetView zoomScale="120" zoomScaleNormal="120" workbookViewId="0">
      <pane ySplit="2" topLeftCell="A3" activePane="bottomLeft" state="frozen"/>
      <selection pane="bottomLeft" activeCell="Z64" sqref="Z64"/>
    </sheetView>
  </sheetViews>
  <sheetFormatPr defaultRowHeight="15.75" x14ac:dyDescent="0.2"/>
  <cols>
    <col min="1" max="1" width="9.28515625" style="2" customWidth="1"/>
    <col min="2" max="2" width="13.7109375" style="2" customWidth="1"/>
    <col min="3" max="3" width="5.5703125" style="1" customWidth="1"/>
    <col min="4" max="4" width="86.7109375" style="2" bestFit="1" customWidth="1"/>
    <col min="5" max="6" width="14" style="2" customWidth="1"/>
    <col min="7" max="7" width="6.28515625" style="2" customWidth="1"/>
    <col min="8" max="8" width="5.140625" style="2" customWidth="1"/>
    <col min="9" max="9" width="10.140625" style="2" customWidth="1"/>
    <col min="10" max="10" width="10.85546875" style="4" customWidth="1"/>
    <col min="11" max="11" width="4.7109375" style="4" hidden="1" customWidth="1"/>
    <col min="12" max="12" width="3.85546875" style="4" hidden="1" customWidth="1"/>
    <col min="13" max="13" width="3.5703125" style="4" hidden="1" customWidth="1"/>
    <col min="14" max="14" width="4.42578125" style="4" hidden="1" customWidth="1"/>
    <col min="15" max="15" width="4.7109375" style="4" hidden="1" customWidth="1"/>
    <col min="16" max="16" width="3.5703125" style="4" hidden="1" customWidth="1"/>
    <col min="17" max="17" width="3.85546875" style="4" hidden="1" customWidth="1"/>
    <col min="18" max="19" width="3.5703125" style="4" hidden="1" customWidth="1"/>
    <col min="20" max="20" width="5.7109375" style="4" hidden="1" customWidth="1"/>
    <col min="21" max="21" width="4.42578125" style="4" hidden="1" customWidth="1"/>
    <col min="22" max="24" width="3.85546875" style="4" hidden="1" customWidth="1"/>
    <col min="25" max="25" width="5.7109375" style="4" hidden="1" customWidth="1"/>
    <col min="26" max="26" width="16.5703125" style="4" customWidth="1"/>
    <col min="27" max="27" width="16.42578125" style="6" customWidth="1"/>
    <col min="28" max="28" width="13.28515625" style="2" bestFit="1" customWidth="1"/>
    <col min="29" max="29" width="13.85546875" style="2" customWidth="1"/>
    <col min="30" max="30" width="16.140625" style="2" customWidth="1"/>
    <col min="31" max="16384" width="9.140625" style="2"/>
  </cols>
  <sheetData>
    <row r="1" spans="1:31" ht="20.25" x14ac:dyDescent="0.3">
      <c r="A1" s="97" t="s">
        <v>60</v>
      </c>
      <c r="B1" s="97"/>
      <c r="C1" s="97"/>
      <c r="D1" s="97"/>
      <c r="E1" s="97"/>
      <c r="F1" s="97"/>
      <c r="G1" s="97"/>
      <c r="H1" s="97"/>
      <c r="I1" s="97"/>
      <c r="J1" s="97"/>
      <c r="K1" s="97"/>
      <c r="L1" s="97"/>
      <c r="M1" s="97"/>
      <c r="N1" s="97"/>
      <c r="O1" s="97"/>
      <c r="P1" s="97"/>
      <c r="Q1" s="97"/>
      <c r="R1" s="97"/>
      <c r="S1" s="97"/>
      <c r="T1" s="97"/>
      <c r="U1" s="97"/>
      <c r="V1" s="97"/>
      <c r="W1" s="97"/>
      <c r="X1" s="97"/>
      <c r="Y1" s="97"/>
      <c r="Z1" s="97"/>
      <c r="AA1" s="97"/>
      <c r="AB1" s="98"/>
    </row>
    <row r="2" spans="1:31" s="1" customFormat="1" ht="84" customHeight="1" x14ac:dyDescent="0.2">
      <c r="A2" s="7" t="s">
        <v>49</v>
      </c>
      <c r="B2" s="7" t="s">
        <v>91</v>
      </c>
      <c r="C2" s="7" t="s">
        <v>4</v>
      </c>
      <c r="D2" s="7" t="s">
        <v>16</v>
      </c>
      <c r="E2" s="7" t="s">
        <v>92</v>
      </c>
      <c r="F2" s="7" t="s">
        <v>93</v>
      </c>
      <c r="G2" s="7" t="s">
        <v>0</v>
      </c>
      <c r="H2" s="8" t="s">
        <v>17</v>
      </c>
      <c r="I2" s="7" t="s">
        <v>18</v>
      </c>
      <c r="J2" s="9" t="s">
        <v>7</v>
      </c>
      <c r="K2" s="8" t="s">
        <v>32</v>
      </c>
      <c r="L2" s="8" t="s">
        <v>33</v>
      </c>
      <c r="M2" s="8" t="s">
        <v>34</v>
      </c>
      <c r="N2" s="8" t="s">
        <v>35</v>
      </c>
      <c r="O2" s="8" t="s">
        <v>36</v>
      </c>
      <c r="P2" s="8" t="s">
        <v>37</v>
      </c>
      <c r="Q2" s="8" t="s">
        <v>38</v>
      </c>
      <c r="R2" s="8" t="s">
        <v>39</v>
      </c>
      <c r="S2" s="8" t="s">
        <v>40</v>
      </c>
      <c r="T2" s="8" t="s">
        <v>41</v>
      </c>
      <c r="U2" s="8" t="s">
        <v>42</v>
      </c>
      <c r="V2" s="8" t="s">
        <v>43</v>
      </c>
      <c r="W2" s="8" t="s">
        <v>44</v>
      </c>
      <c r="X2" s="8" t="s">
        <v>45</v>
      </c>
      <c r="Y2" s="8" t="s">
        <v>46</v>
      </c>
      <c r="Z2" s="9" t="s">
        <v>95</v>
      </c>
      <c r="AA2" s="9" t="s">
        <v>96</v>
      </c>
      <c r="AB2" s="9" t="s">
        <v>50</v>
      </c>
      <c r="AC2" s="9" t="s">
        <v>130</v>
      </c>
      <c r="AD2" s="80" t="s">
        <v>131</v>
      </c>
    </row>
    <row r="3" spans="1:31" ht="67.5" x14ac:dyDescent="0.2">
      <c r="A3" s="37">
        <v>1</v>
      </c>
      <c r="B3" s="38" t="s">
        <v>120</v>
      </c>
      <c r="C3" s="37">
        <v>1</v>
      </c>
      <c r="D3" s="11" t="s">
        <v>61</v>
      </c>
      <c r="E3" s="12" t="s">
        <v>100</v>
      </c>
      <c r="F3" s="12" t="s">
        <v>102</v>
      </c>
      <c r="G3" s="12" t="s">
        <v>1</v>
      </c>
      <c r="H3" s="12" t="s">
        <v>19</v>
      </c>
      <c r="I3" s="12" t="s">
        <v>53</v>
      </c>
      <c r="J3" s="12" t="s">
        <v>5</v>
      </c>
      <c r="K3" s="39"/>
      <c r="L3" s="39"/>
      <c r="M3" s="40"/>
      <c r="N3" s="41">
        <v>15</v>
      </c>
      <c r="O3" s="39"/>
      <c r="P3" s="39">
        <v>14</v>
      </c>
      <c r="Q3" s="39"/>
      <c r="R3" s="39"/>
      <c r="S3" s="41"/>
      <c r="T3" s="39"/>
      <c r="U3" s="39">
        <v>4</v>
      </c>
      <c r="V3" s="39"/>
      <c r="W3" s="39"/>
      <c r="X3" s="39">
        <v>1</v>
      </c>
      <c r="Y3" s="39">
        <f>SUM(K3:X3)</f>
        <v>34</v>
      </c>
      <c r="Z3" s="13">
        <v>1761.97</v>
      </c>
      <c r="AA3" s="13">
        <f t="shared" ref="AA3:AA63" si="0">Z3*Y3</f>
        <v>59906.98</v>
      </c>
      <c r="AB3" s="31">
        <f>SUM(AA3)</f>
        <v>59906.98</v>
      </c>
      <c r="AC3" s="79"/>
      <c r="AD3" s="82" t="s">
        <v>136</v>
      </c>
    </row>
    <row r="4" spans="1:31" ht="67.5" x14ac:dyDescent="0.2">
      <c r="A4" s="14">
        <v>2</v>
      </c>
      <c r="B4" s="71" t="s">
        <v>120</v>
      </c>
      <c r="C4" s="14">
        <v>2</v>
      </c>
      <c r="D4" s="15" t="s">
        <v>62</v>
      </c>
      <c r="E4" s="16" t="s">
        <v>100</v>
      </c>
      <c r="F4" s="16" t="s">
        <v>101</v>
      </c>
      <c r="G4" s="16" t="s">
        <v>1</v>
      </c>
      <c r="H4" s="16" t="s">
        <v>19</v>
      </c>
      <c r="I4" s="16" t="s">
        <v>53</v>
      </c>
      <c r="J4" s="16" t="s">
        <v>5</v>
      </c>
      <c r="K4" s="42"/>
      <c r="L4" s="42"/>
      <c r="M4" s="42">
        <v>10</v>
      </c>
      <c r="N4" s="43"/>
      <c r="O4" s="42">
        <v>1</v>
      </c>
      <c r="P4" s="42"/>
      <c r="Q4" s="42"/>
      <c r="R4" s="42">
        <v>2</v>
      </c>
      <c r="S4" s="43">
        <v>2</v>
      </c>
      <c r="T4" s="42">
        <v>4</v>
      </c>
      <c r="U4" s="42">
        <v>4</v>
      </c>
      <c r="V4" s="42">
        <v>10</v>
      </c>
      <c r="W4" s="42">
        <v>3</v>
      </c>
      <c r="X4" s="42"/>
      <c r="Y4" s="42">
        <f t="shared" ref="Y4:Y63" si="1">SUM(K4:X4)</f>
        <v>36</v>
      </c>
      <c r="Z4" s="17">
        <v>2087.9699999999998</v>
      </c>
      <c r="AA4" s="13">
        <f t="shared" si="0"/>
        <v>75166.92</v>
      </c>
      <c r="AB4" s="32">
        <f t="shared" ref="AB4:AB29" si="2">SUM(AA4)</f>
        <v>75166.92</v>
      </c>
      <c r="AC4" s="79"/>
      <c r="AD4" s="82" t="s">
        <v>136</v>
      </c>
    </row>
    <row r="5" spans="1:31" ht="67.5" x14ac:dyDescent="0.2">
      <c r="A5" s="37">
        <v>3</v>
      </c>
      <c r="B5" s="38" t="s">
        <v>120</v>
      </c>
      <c r="C5" s="37">
        <v>3</v>
      </c>
      <c r="D5" s="11" t="s">
        <v>63</v>
      </c>
      <c r="E5" s="12" t="s">
        <v>100</v>
      </c>
      <c r="F5" s="12" t="s">
        <v>110</v>
      </c>
      <c r="G5" s="12" t="s">
        <v>1</v>
      </c>
      <c r="H5" s="12" t="s">
        <v>19</v>
      </c>
      <c r="I5" s="12" t="s">
        <v>54</v>
      </c>
      <c r="J5" s="12" t="s">
        <v>5</v>
      </c>
      <c r="K5" s="39">
        <v>4</v>
      </c>
      <c r="L5" s="39"/>
      <c r="M5" s="40"/>
      <c r="N5" s="41">
        <v>15</v>
      </c>
      <c r="O5" s="39"/>
      <c r="P5" s="40">
        <v>10</v>
      </c>
      <c r="Q5" s="39"/>
      <c r="R5" s="39">
        <v>2</v>
      </c>
      <c r="S5" s="44"/>
      <c r="T5" s="39"/>
      <c r="U5" s="40">
        <v>4</v>
      </c>
      <c r="V5" s="39"/>
      <c r="W5" s="39"/>
      <c r="X5" s="39"/>
      <c r="Y5" s="39">
        <f t="shared" si="1"/>
        <v>35</v>
      </c>
      <c r="Z5" s="13">
        <v>2242.9699999999998</v>
      </c>
      <c r="AA5" s="13">
        <f t="shared" si="0"/>
        <v>78503.95</v>
      </c>
      <c r="AB5" s="31">
        <f t="shared" si="2"/>
        <v>78503.95</v>
      </c>
      <c r="AC5" s="82"/>
      <c r="AD5" s="82" t="s">
        <v>136</v>
      </c>
    </row>
    <row r="6" spans="1:31" ht="69" customHeight="1" x14ac:dyDescent="0.2">
      <c r="A6" s="14">
        <v>4</v>
      </c>
      <c r="B6" s="71" t="s">
        <v>121</v>
      </c>
      <c r="C6" s="14">
        <v>4</v>
      </c>
      <c r="D6" s="15" t="s">
        <v>64</v>
      </c>
      <c r="E6" s="16" t="s">
        <v>98</v>
      </c>
      <c r="F6" s="16" t="s">
        <v>105</v>
      </c>
      <c r="G6" s="16" t="s">
        <v>1</v>
      </c>
      <c r="H6" s="16" t="s">
        <v>19</v>
      </c>
      <c r="I6" s="16" t="s">
        <v>54</v>
      </c>
      <c r="J6" s="16" t="s">
        <v>5</v>
      </c>
      <c r="K6" s="42"/>
      <c r="L6" s="42"/>
      <c r="M6" s="42">
        <v>15</v>
      </c>
      <c r="N6" s="43"/>
      <c r="O6" s="42"/>
      <c r="P6" s="42"/>
      <c r="Q6" s="42"/>
      <c r="R6" s="42">
        <v>2</v>
      </c>
      <c r="S6" s="43">
        <v>2</v>
      </c>
      <c r="T6" s="42">
        <v>1</v>
      </c>
      <c r="U6" s="42">
        <v>4</v>
      </c>
      <c r="V6" s="42">
        <v>20</v>
      </c>
      <c r="W6" s="42">
        <v>6</v>
      </c>
      <c r="X6" s="42">
        <v>1</v>
      </c>
      <c r="Y6" s="42">
        <f t="shared" si="1"/>
        <v>51</v>
      </c>
      <c r="Z6" s="17">
        <v>1904.55</v>
      </c>
      <c r="AA6" s="17">
        <f t="shared" si="0"/>
        <v>97132.05</v>
      </c>
      <c r="AB6" s="32">
        <f t="shared" si="2"/>
        <v>97132.05</v>
      </c>
      <c r="AC6" s="79"/>
      <c r="AD6" s="82" t="s">
        <v>136</v>
      </c>
    </row>
    <row r="7" spans="1:31" ht="67.5" x14ac:dyDescent="0.2">
      <c r="A7" s="37">
        <v>5</v>
      </c>
      <c r="B7" s="72" t="s">
        <v>121</v>
      </c>
      <c r="C7" s="37">
        <v>5</v>
      </c>
      <c r="D7" s="11" t="s">
        <v>65</v>
      </c>
      <c r="E7" s="12" t="s">
        <v>98</v>
      </c>
      <c r="F7" s="12" t="s">
        <v>103</v>
      </c>
      <c r="G7" s="12" t="s">
        <v>1</v>
      </c>
      <c r="H7" s="12" t="s">
        <v>19</v>
      </c>
      <c r="I7" s="12" t="s">
        <v>55</v>
      </c>
      <c r="J7" s="12" t="s">
        <v>5</v>
      </c>
      <c r="K7" s="39">
        <v>10</v>
      </c>
      <c r="L7" s="39"/>
      <c r="M7" s="40"/>
      <c r="N7" s="41">
        <v>10</v>
      </c>
      <c r="O7" s="39"/>
      <c r="P7" s="40">
        <v>8</v>
      </c>
      <c r="Q7" s="39"/>
      <c r="R7" s="39">
        <v>2</v>
      </c>
      <c r="S7" s="44" t="s">
        <v>51</v>
      </c>
      <c r="T7" s="39"/>
      <c r="U7" s="40">
        <v>4</v>
      </c>
      <c r="V7" s="39"/>
      <c r="W7" s="39"/>
      <c r="X7" s="39"/>
      <c r="Y7" s="39">
        <f t="shared" si="1"/>
        <v>34</v>
      </c>
      <c r="Z7" s="13">
        <v>3140</v>
      </c>
      <c r="AA7" s="13">
        <f t="shared" si="0"/>
        <v>106760</v>
      </c>
      <c r="AB7" s="31">
        <f t="shared" si="2"/>
        <v>106760</v>
      </c>
      <c r="AC7" s="82"/>
      <c r="AD7" s="82" t="s">
        <v>136</v>
      </c>
    </row>
    <row r="8" spans="1:31" s="3" customFormat="1" ht="78.75" x14ac:dyDescent="0.2">
      <c r="A8" s="14">
        <v>6</v>
      </c>
      <c r="B8" s="71" t="s">
        <v>121</v>
      </c>
      <c r="C8" s="14">
        <v>6</v>
      </c>
      <c r="D8" s="15" t="s">
        <v>138</v>
      </c>
      <c r="E8" s="16" t="s">
        <v>98</v>
      </c>
      <c r="F8" s="16" t="s">
        <v>99</v>
      </c>
      <c r="G8" s="16" t="s">
        <v>1</v>
      </c>
      <c r="H8" s="16" t="s">
        <v>19</v>
      </c>
      <c r="I8" s="16" t="s">
        <v>55</v>
      </c>
      <c r="J8" s="16" t="s">
        <v>5</v>
      </c>
      <c r="K8" s="42" t="s">
        <v>51</v>
      </c>
      <c r="L8" s="42"/>
      <c r="M8" s="42">
        <v>10</v>
      </c>
      <c r="N8" s="43" t="s">
        <v>51</v>
      </c>
      <c r="O8" s="42">
        <v>1</v>
      </c>
      <c r="P8" s="42" t="s">
        <v>51</v>
      </c>
      <c r="Q8" s="42"/>
      <c r="R8" s="42">
        <v>2</v>
      </c>
      <c r="S8" s="43">
        <v>2</v>
      </c>
      <c r="T8" s="42">
        <v>58</v>
      </c>
      <c r="U8" s="42">
        <v>4</v>
      </c>
      <c r="V8" s="42">
        <v>10</v>
      </c>
      <c r="W8" s="42">
        <v>6</v>
      </c>
      <c r="X8" s="42">
        <v>1</v>
      </c>
      <c r="Y8" s="42">
        <f t="shared" si="1"/>
        <v>94</v>
      </c>
      <c r="Z8" s="17">
        <v>3300</v>
      </c>
      <c r="AA8" s="17">
        <f t="shared" si="0"/>
        <v>310200</v>
      </c>
      <c r="AB8" s="32">
        <f t="shared" si="2"/>
        <v>310200</v>
      </c>
      <c r="AC8" s="82"/>
      <c r="AD8" s="85" t="s">
        <v>137</v>
      </c>
    </row>
    <row r="9" spans="1:31" ht="67.5" x14ac:dyDescent="0.2">
      <c r="A9" s="70">
        <v>7</v>
      </c>
      <c r="B9" s="72" t="s">
        <v>120</v>
      </c>
      <c r="C9" s="37">
        <v>7</v>
      </c>
      <c r="D9" s="73" t="s">
        <v>134</v>
      </c>
      <c r="E9" s="12" t="s">
        <v>97</v>
      </c>
      <c r="F9" s="12" t="s">
        <v>147</v>
      </c>
      <c r="G9" s="12" t="s">
        <v>1</v>
      </c>
      <c r="H9" s="12" t="s">
        <v>19</v>
      </c>
      <c r="I9" s="12" t="s">
        <v>20</v>
      </c>
      <c r="J9" s="12" t="s">
        <v>5</v>
      </c>
      <c r="K9" s="39">
        <v>2</v>
      </c>
      <c r="L9" s="39"/>
      <c r="M9" s="40"/>
      <c r="N9" s="41">
        <v>2</v>
      </c>
      <c r="O9" s="39"/>
      <c r="P9" s="40">
        <v>2</v>
      </c>
      <c r="Q9" s="39"/>
      <c r="R9" s="39"/>
      <c r="S9" s="44"/>
      <c r="T9" s="39"/>
      <c r="U9" s="40">
        <v>4</v>
      </c>
      <c r="V9" s="39"/>
      <c r="W9" s="39"/>
      <c r="X9" s="39"/>
      <c r="Y9" s="39">
        <f t="shared" si="1"/>
        <v>10</v>
      </c>
      <c r="Z9" s="78">
        <v>8129.33</v>
      </c>
      <c r="AA9" s="17">
        <f t="shared" si="0"/>
        <v>81293.3</v>
      </c>
      <c r="AB9" s="31">
        <f t="shared" si="2"/>
        <v>81293.3</v>
      </c>
      <c r="AC9" s="82"/>
      <c r="AD9" s="113" t="s">
        <v>135</v>
      </c>
      <c r="AE9" s="3" t="s">
        <v>136</v>
      </c>
    </row>
    <row r="10" spans="1:31" ht="67.5" x14ac:dyDescent="0.2">
      <c r="A10" s="14">
        <v>8</v>
      </c>
      <c r="B10" s="71" t="s">
        <v>120</v>
      </c>
      <c r="C10" s="14">
        <v>8</v>
      </c>
      <c r="D10" s="15" t="s">
        <v>133</v>
      </c>
      <c r="E10" s="16" t="s">
        <v>97</v>
      </c>
      <c r="F10" s="16" t="s">
        <v>146</v>
      </c>
      <c r="G10" s="16" t="s">
        <v>1</v>
      </c>
      <c r="H10" s="16" t="s">
        <v>19</v>
      </c>
      <c r="I10" s="16" t="s">
        <v>20</v>
      </c>
      <c r="J10" s="16" t="s">
        <v>5</v>
      </c>
      <c r="K10" s="42"/>
      <c r="L10" s="42"/>
      <c r="M10" s="42"/>
      <c r="N10" s="43"/>
      <c r="O10" s="42"/>
      <c r="P10" s="42"/>
      <c r="Q10" s="42"/>
      <c r="R10" s="42"/>
      <c r="S10" s="43"/>
      <c r="T10" s="42"/>
      <c r="U10" s="42">
        <v>4</v>
      </c>
      <c r="V10" s="42"/>
      <c r="W10" s="42"/>
      <c r="X10" s="42"/>
      <c r="Y10" s="42">
        <f t="shared" si="1"/>
        <v>4</v>
      </c>
      <c r="Z10" s="17">
        <v>8129.33</v>
      </c>
      <c r="AA10" s="17">
        <f t="shared" si="0"/>
        <v>32517.32</v>
      </c>
      <c r="AB10" s="32">
        <f t="shared" si="2"/>
        <v>32517.32</v>
      </c>
      <c r="AC10" s="82"/>
      <c r="AD10" s="113"/>
      <c r="AE10" s="3" t="s">
        <v>136</v>
      </c>
    </row>
    <row r="11" spans="1:31" ht="67.5" x14ac:dyDescent="0.2">
      <c r="A11" s="65">
        <v>9</v>
      </c>
      <c r="B11" s="65" t="s">
        <v>119</v>
      </c>
      <c r="C11" s="65">
        <v>9</v>
      </c>
      <c r="D11" s="74" t="s">
        <v>69</v>
      </c>
      <c r="E11" s="75" t="s">
        <v>97</v>
      </c>
      <c r="F11" s="75" t="s">
        <v>104</v>
      </c>
      <c r="G11" s="75" t="s">
        <v>1</v>
      </c>
      <c r="H11" s="75" t="s">
        <v>19</v>
      </c>
      <c r="I11" s="75" t="s">
        <v>21</v>
      </c>
      <c r="J11" s="75" t="s">
        <v>5</v>
      </c>
      <c r="K11" s="76"/>
      <c r="L11" s="76"/>
      <c r="M11" s="76"/>
      <c r="N11" s="77"/>
      <c r="O11" s="76"/>
      <c r="P11" s="76">
        <v>5</v>
      </c>
      <c r="Q11" s="76"/>
      <c r="R11" s="76">
        <v>2</v>
      </c>
      <c r="S11" s="77"/>
      <c r="T11" s="76"/>
      <c r="U11" s="76">
        <v>4</v>
      </c>
      <c r="V11" s="76"/>
      <c r="W11" s="76"/>
      <c r="X11" s="76"/>
      <c r="Y11" s="76">
        <f t="shared" si="1"/>
        <v>11</v>
      </c>
      <c r="Z11" s="66"/>
      <c r="AA11" s="66">
        <f t="shared" si="0"/>
        <v>0</v>
      </c>
      <c r="AB11" s="67">
        <f t="shared" si="2"/>
        <v>0</v>
      </c>
      <c r="AC11" s="96"/>
      <c r="AD11" s="96"/>
    </row>
    <row r="12" spans="1:31" s="57" customFormat="1" ht="67.5" x14ac:dyDescent="0.2">
      <c r="A12" s="50">
        <v>10</v>
      </c>
      <c r="B12" s="50" t="s">
        <v>94</v>
      </c>
      <c r="C12" s="50">
        <v>10</v>
      </c>
      <c r="D12" s="51" t="s">
        <v>70</v>
      </c>
      <c r="E12" s="51"/>
      <c r="F12" s="51"/>
      <c r="G12" s="52" t="s">
        <v>1</v>
      </c>
      <c r="H12" s="52" t="s">
        <v>19</v>
      </c>
      <c r="I12" s="52" t="s">
        <v>21</v>
      </c>
      <c r="J12" s="52" t="s">
        <v>5</v>
      </c>
      <c r="K12" s="53"/>
      <c r="L12" s="53"/>
      <c r="M12" s="53"/>
      <c r="N12" s="54"/>
      <c r="O12" s="53"/>
      <c r="P12" s="53"/>
      <c r="Q12" s="53"/>
      <c r="R12" s="53"/>
      <c r="S12" s="54"/>
      <c r="T12" s="53"/>
      <c r="U12" s="53">
        <v>4</v>
      </c>
      <c r="V12" s="53"/>
      <c r="W12" s="53"/>
      <c r="X12" s="53"/>
      <c r="Y12" s="53">
        <f t="shared" si="1"/>
        <v>4</v>
      </c>
      <c r="Z12" s="55"/>
      <c r="AA12" s="55">
        <f t="shared" si="0"/>
        <v>0</v>
      </c>
      <c r="AB12" s="56">
        <f t="shared" si="2"/>
        <v>0</v>
      </c>
      <c r="AC12" s="83"/>
      <c r="AD12" s="83"/>
    </row>
    <row r="13" spans="1:31" ht="67.5" x14ac:dyDescent="0.2">
      <c r="A13" s="37">
        <v>11</v>
      </c>
      <c r="B13" s="72" t="s">
        <v>122</v>
      </c>
      <c r="C13" s="37">
        <v>11</v>
      </c>
      <c r="D13" s="11" t="s">
        <v>139</v>
      </c>
      <c r="E13" s="12" t="s">
        <v>115</v>
      </c>
      <c r="F13" s="12" t="s">
        <v>116</v>
      </c>
      <c r="G13" s="12" t="s">
        <v>1</v>
      </c>
      <c r="H13" s="12" t="s">
        <v>19</v>
      </c>
      <c r="I13" s="12" t="s">
        <v>21</v>
      </c>
      <c r="J13" s="12" t="s">
        <v>5</v>
      </c>
      <c r="K13" s="39">
        <v>3</v>
      </c>
      <c r="L13" s="39"/>
      <c r="M13" s="40"/>
      <c r="N13" s="41">
        <v>8</v>
      </c>
      <c r="O13" s="39">
        <v>4</v>
      </c>
      <c r="P13" s="40">
        <v>10</v>
      </c>
      <c r="Q13" s="39"/>
      <c r="R13" s="39"/>
      <c r="S13" s="44" t="s">
        <v>51</v>
      </c>
      <c r="T13" s="39"/>
      <c r="U13" s="40">
        <v>4</v>
      </c>
      <c r="V13" s="39"/>
      <c r="W13" s="39"/>
      <c r="X13" s="39"/>
      <c r="Y13" s="39">
        <f t="shared" si="1"/>
        <v>29</v>
      </c>
      <c r="Z13" s="13">
        <v>4341.37</v>
      </c>
      <c r="AA13" s="13">
        <f t="shared" si="0"/>
        <v>125899.73</v>
      </c>
      <c r="AB13" s="31">
        <f t="shared" si="2"/>
        <v>125899.73</v>
      </c>
      <c r="AC13" s="82" t="s">
        <v>129</v>
      </c>
      <c r="AD13" s="85" t="s">
        <v>137</v>
      </c>
    </row>
    <row r="14" spans="1:31" ht="67.5" x14ac:dyDescent="0.2">
      <c r="A14" s="14">
        <v>12</v>
      </c>
      <c r="B14" s="71" t="s">
        <v>123</v>
      </c>
      <c r="C14" s="14">
        <v>12</v>
      </c>
      <c r="D14" s="15" t="s">
        <v>72</v>
      </c>
      <c r="E14" s="16" t="s">
        <v>109</v>
      </c>
      <c r="F14" s="16" t="s">
        <v>111</v>
      </c>
      <c r="G14" s="16" t="s">
        <v>1</v>
      </c>
      <c r="H14" s="16" t="s">
        <v>19</v>
      </c>
      <c r="I14" s="16" t="s">
        <v>21</v>
      </c>
      <c r="J14" s="16" t="s">
        <v>5</v>
      </c>
      <c r="K14" s="42"/>
      <c r="L14" s="42"/>
      <c r="M14" s="42">
        <v>10</v>
      </c>
      <c r="N14" s="43"/>
      <c r="O14" s="42"/>
      <c r="P14" s="42"/>
      <c r="Q14" s="42"/>
      <c r="R14" s="42">
        <v>2</v>
      </c>
      <c r="S14" s="43">
        <v>2</v>
      </c>
      <c r="T14" s="42" t="s">
        <v>51</v>
      </c>
      <c r="U14" s="42" t="s">
        <v>51</v>
      </c>
      <c r="V14" s="42">
        <v>10</v>
      </c>
      <c r="W14" s="42"/>
      <c r="X14" s="42">
        <v>1</v>
      </c>
      <c r="Y14" s="42">
        <f t="shared" si="1"/>
        <v>25</v>
      </c>
      <c r="Z14" s="17">
        <v>4219</v>
      </c>
      <c r="AA14" s="17">
        <f t="shared" si="0"/>
        <v>105475</v>
      </c>
      <c r="AB14" s="32">
        <f t="shared" si="2"/>
        <v>105475</v>
      </c>
      <c r="AC14" s="79"/>
      <c r="AD14" s="82" t="s">
        <v>136</v>
      </c>
    </row>
    <row r="15" spans="1:31" ht="67.5" x14ac:dyDescent="0.2">
      <c r="A15" s="65">
        <v>13</v>
      </c>
      <c r="B15" s="65" t="s">
        <v>119</v>
      </c>
      <c r="C15" s="65">
        <v>13</v>
      </c>
      <c r="D15" s="74" t="s">
        <v>73</v>
      </c>
      <c r="E15" s="75" t="s">
        <v>113</v>
      </c>
      <c r="F15" s="75" t="s">
        <v>114</v>
      </c>
      <c r="G15" s="75" t="s">
        <v>1</v>
      </c>
      <c r="H15" s="75" t="s">
        <v>19</v>
      </c>
      <c r="I15" s="75" t="s">
        <v>21</v>
      </c>
      <c r="J15" s="75" t="s">
        <v>5</v>
      </c>
      <c r="K15" s="76">
        <v>2</v>
      </c>
      <c r="L15" s="76"/>
      <c r="M15" s="76"/>
      <c r="N15" s="77" t="s">
        <v>51</v>
      </c>
      <c r="O15" s="76"/>
      <c r="P15" s="76">
        <v>3</v>
      </c>
      <c r="Q15" s="76"/>
      <c r="R15" s="76"/>
      <c r="S15" s="77" t="s">
        <v>51</v>
      </c>
      <c r="T15" s="76"/>
      <c r="U15" s="76">
        <v>2</v>
      </c>
      <c r="V15" s="76"/>
      <c r="W15" s="76"/>
      <c r="X15" s="76"/>
      <c r="Y15" s="76">
        <f t="shared" si="1"/>
        <v>7</v>
      </c>
      <c r="Z15" s="66"/>
      <c r="AA15" s="66">
        <f t="shared" si="0"/>
        <v>0</v>
      </c>
      <c r="AB15" s="67">
        <f t="shared" si="2"/>
        <v>0</v>
      </c>
      <c r="AC15" s="96"/>
      <c r="AD15" s="96"/>
    </row>
    <row r="16" spans="1:31" s="57" customFormat="1" ht="67.5" x14ac:dyDescent="0.2">
      <c r="A16" s="50">
        <v>14</v>
      </c>
      <c r="B16" s="50" t="s">
        <v>94</v>
      </c>
      <c r="C16" s="50">
        <v>14</v>
      </c>
      <c r="D16" s="51" t="s">
        <v>74</v>
      </c>
      <c r="E16" s="51"/>
      <c r="F16" s="51"/>
      <c r="G16" s="52" t="s">
        <v>1</v>
      </c>
      <c r="H16" s="52" t="s">
        <v>19</v>
      </c>
      <c r="I16" s="52" t="s">
        <v>31</v>
      </c>
      <c r="J16" s="52" t="s">
        <v>5</v>
      </c>
      <c r="K16" s="53" t="s">
        <v>51</v>
      </c>
      <c r="L16" s="53"/>
      <c r="M16" s="53"/>
      <c r="N16" s="54" t="s">
        <v>51</v>
      </c>
      <c r="O16" s="53"/>
      <c r="P16" s="53">
        <v>3</v>
      </c>
      <c r="Q16" s="53"/>
      <c r="R16" s="53"/>
      <c r="S16" s="54">
        <v>2</v>
      </c>
      <c r="T16" s="53" t="s">
        <v>51</v>
      </c>
      <c r="U16" s="53" t="s">
        <v>51</v>
      </c>
      <c r="V16" s="53" t="s">
        <v>51</v>
      </c>
      <c r="W16" s="53"/>
      <c r="X16" s="53"/>
      <c r="Y16" s="53">
        <f t="shared" si="1"/>
        <v>5</v>
      </c>
      <c r="Z16" s="55"/>
      <c r="AA16" s="55">
        <f t="shared" si="0"/>
        <v>0</v>
      </c>
      <c r="AB16" s="56">
        <f t="shared" si="2"/>
        <v>0</v>
      </c>
      <c r="AC16" s="83"/>
      <c r="AD16" s="83"/>
    </row>
    <row r="17" spans="1:30" ht="78.75" x14ac:dyDescent="0.2">
      <c r="A17" s="37">
        <v>15</v>
      </c>
      <c r="B17" s="72" t="s">
        <v>124</v>
      </c>
      <c r="C17" s="37">
        <v>15</v>
      </c>
      <c r="D17" s="11" t="s">
        <v>140</v>
      </c>
      <c r="E17" s="12" t="s">
        <v>115</v>
      </c>
      <c r="F17" s="12" t="s">
        <v>153</v>
      </c>
      <c r="G17" s="18" t="s">
        <v>1</v>
      </c>
      <c r="H17" s="18" t="s">
        <v>19</v>
      </c>
      <c r="I17" s="12" t="s">
        <v>31</v>
      </c>
      <c r="J17" s="12" t="s">
        <v>5</v>
      </c>
      <c r="K17" s="39" t="s">
        <v>51</v>
      </c>
      <c r="L17" s="39"/>
      <c r="M17" s="39"/>
      <c r="N17" s="41">
        <v>4</v>
      </c>
      <c r="O17" s="39"/>
      <c r="P17" s="39">
        <v>4</v>
      </c>
      <c r="Q17" s="39"/>
      <c r="R17" s="39">
        <v>1</v>
      </c>
      <c r="S17" s="41" t="s">
        <v>51</v>
      </c>
      <c r="T17" s="39"/>
      <c r="U17" s="39"/>
      <c r="V17" s="39"/>
      <c r="W17" s="39"/>
      <c r="X17" s="39">
        <v>1</v>
      </c>
      <c r="Y17" s="39">
        <f t="shared" si="1"/>
        <v>10</v>
      </c>
      <c r="Z17" s="13">
        <v>5702.9</v>
      </c>
      <c r="AA17" s="13">
        <f t="shared" si="0"/>
        <v>57029</v>
      </c>
      <c r="AB17" s="36">
        <f t="shared" si="2"/>
        <v>57029</v>
      </c>
      <c r="AC17" s="79"/>
      <c r="AD17" s="85" t="s">
        <v>137</v>
      </c>
    </row>
    <row r="18" spans="1:30" ht="67.5" x14ac:dyDescent="0.2">
      <c r="A18" s="14">
        <v>16</v>
      </c>
      <c r="B18" s="71" t="s">
        <v>125</v>
      </c>
      <c r="C18" s="14">
        <v>16</v>
      </c>
      <c r="D18" s="15" t="s">
        <v>76</v>
      </c>
      <c r="E18" s="16" t="s">
        <v>109</v>
      </c>
      <c r="F18" s="16" t="s">
        <v>117</v>
      </c>
      <c r="G18" s="19" t="s">
        <v>1</v>
      </c>
      <c r="H18" s="19" t="s">
        <v>19</v>
      </c>
      <c r="I18" s="19" t="s">
        <v>56</v>
      </c>
      <c r="J18" s="16" t="s">
        <v>5</v>
      </c>
      <c r="K18" s="42"/>
      <c r="L18" s="42"/>
      <c r="M18" s="42"/>
      <c r="N18" s="43">
        <v>4</v>
      </c>
      <c r="O18" s="42">
        <v>3</v>
      </c>
      <c r="P18" s="42">
        <v>4</v>
      </c>
      <c r="Q18" s="42"/>
      <c r="R18" s="42">
        <v>1</v>
      </c>
      <c r="S18" s="43"/>
      <c r="T18" s="42"/>
      <c r="U18" s="42">
        <v>30</v>
      </c>
      <c r="V18" s="42"/>
      <c r="W18" s="42"/>
      <c r="X18" s="42">
        <v>1</v>
      </c>
      <c r="Y18" s="42">
        <f t="shared" si="1"/>
        <v>43</v>
      </c>
      <c r="Z18" s="17">
        <v>9286</v>
      </c>
      <c r="AA18" s="17">
        <f t="shared" si="0"/>
        <v>399298</v>
      </c>
      <c r="AB18" s="32">
        <f t="shared" si="2"/>
        <v>399298</v>
      </c>
      <c r="AC18" s="79"/>
      <c r="AD18" s="82" t="s">
        <v>136</v>
      </c>
    </row>
    <row r="19" spans="1:30" ht="67.5" x14ac:dyDescent="0.2">
      <c r="A19" s="37">
        <v>17</v>
      </c>
      <c r="B19" s="72" t="s">
        <v>126</v>
      </c>
      <c r="C19" s="37">
        <v>17</v>
      </c>
      <c r="D19" s="11" t="s">
        <v>77</v>
      </c>
      <c r="E19" s="12" t="s">
        <v>107</v>
      </c>
      <c r="F19" s="12" t="s">
        <v>108</v>
      </c>
      <c r="G19" s="18" t="s">
        <v>1</v>
      </c>
      <c r="H19" s="18" t="s">
        <v>19</v>
      </c>
      <c r="I19" s="18" t="s">
        <v>56</v>
      </c>
      <c r="J19" s="12" t="s">
        <v>5</v>
      </c>
      <c r="K19" s="39"/>
      <c r="L19" s="39"/>
      <c r="M19" s="39">
        <v>4</v>
      </c>
      <c r="N19" s="41"/>
      <c r="O19" s="39"/>
      <c r="P19" s="39"/>
      <c r="Q19" s="39"/>
      <c r="R19" s="39"/>
      <c r="S19" s="41">
        <v>2</v>
      </c>
      <c r="T19" s="39">
        <v>6</v>
      </c>
      <c r="U19" s="39">
        <v>4</v>
      </c>
      <c r="V19" s="39"/>
      <c r="W19" s="39">
        <v>2</v>
      </c>
      <c r="X19" s="39">
        <v>2</v>
      </c>
      <c r="Y19" s="39">
        <f t="shared" si="1"/>
        <v>20</v>
      </c>
      <c r="Z19" s="13">
        <v>10530.61</v>
      </c>
      <c r="AA19" s="13">
        <f t="shared" si="0"/>
        <v>210612.2</v>
      </c>
      <c r="AB19" s="36">
        <f t="shared" si="2"/>
        <v>210612.2</v>
      </c>
      <c r="AC19" s="79"/>
      <c r="AD19" s="82" t="s">
        <v>136</v>
      </c>
    </row>
    <row r="20" spans="1:30" s="57" customFormat="1" ht="67.5" x14ac:dyDescent="0.2">
      <c r="A20" s="50">
        <v>18</v>
      </c>
      <c r="B20" s="50" t="s">
        <v>94</v>
      </c>
      <c r="C20" s="50">
        <v>18</v>
      </c>
      <c r="D20" s="51" t="s">
        <v>78</v>
      </c>
      <c r="E20" s="51"/>
      <c r="F20" s="51"/>
      <c r="G20" s="58" t="s">
        <v>1</v>
      </c>
      <c r="H20" s="58" t="s">
        <v>19</v>
      </c>
      <c r="I20" s="58" t="s">
        <v>56</v>
      </c>
      <c r="J20" s="52" t="s">
        <v>5</v>
      </c>
      <c r="K20" s="53">
        <v>4</v>
      </c>
      <c r="L20" s="53"/>
      <c r="M20" s="53"/>
      <c r="N20" s="54">
        <v>4</v>
      </c>
      <c r="O20" s="53"/>
      <c r="P20" s="53">
        <v>3</v>
      </c>
      <c r="Q20" s="53"/>
      <c r="R20" s="53"/>
      <c r="S20" s="54"/>
      <c r="T20" s="53"/>
      <c r="U20" s="53">
        <v>4</v>
      </c>
      <c r="V20" s="53"/>
      <c r="W20" s="53"/>
      <c r="X20" s="53"/>
      <c r="Y20" s="53">
        <f t="shared" si="1"/>
        <v>15</v>
      </c>
      <c r="Z20" s="55"/>
      <c r="AA20" s="55">
        <f t="shared" si="0"/>
        <v>0</v>
      </c>
      <c r="AB20" s="56">
        <f t="shared" si="2"/>
        <v>0</v>
      </c>
      <c r="AC20" s="83"/>
      <c r="AD20" s="83"/>
    </row>
    <row r="21" spans="1:30" ht="78.75" x14ac:dyDescent="0.2">
      <c r="A21" s="65">
        <v>19</v>
      </c>
      <c r="B21" s="91" t="s">
        <v>119</v>
      </c>
      <c r="C21" s="65">
        <v>19</v>
      </c>
      <c r="D21" s="74" t="s">
        <v>79</v>
      </c>
      <c r="E21" s="75" t="s">
        <v>142</v>
      </c>
      <c r="F21" s="75" t="s">
        <v>143</v>
      </c>
      <c r="G21" s="92" t="s">
        <v>1</v>
      </c>
      <c r="H21" s="92" t="s">
        <v>19</v>
      </c>
      <c r="I21" s="75" t="s">
        <v>58</v>
      </c>
      <c r="J21" s="75" t="s">
        <v>5</v>
      </c>
      <c r="K21" s="76"/>
      <c r="L21" s="76"/>
      <c r="M21" s="76"/>
      <c r="N21" s="77">
        <v>4</v>
      </c>
      <c r="O21" s="76"/>
      <c r="P21" s="76">
        <v>4</v>
      </c>
      <c r="Q21" s="76"/>
      <c r="R21" s="76"/>
      <c r="S21" s="77"/>
      <c r="T21" s="76"/>
      <c r="U21" s="76">
        <v>4</v>
      </c>
      <c r="V21" s="76"/>
      <c r="W21" s="76"/>
      <c r="X21" s="76">
        <v>2</v>
      </c>
      <c r="Y21" s="76">
        <f t="shared" si="1"/>
        <v>14</v>
      </c>
      <c r="Z21" s="66"/>
      <c r="AA21" s="66">
        <f t="shared" si="0"/>
        <v>0</v>
      </c>
      <c r="AB21" s="67">
        <f t="shared" si="2"/>
        <v>0</v>
      </c>
      <c r="AC21" s="93" t="s">
        <v>119</v>
      </c>
      <c r="AD21" s="94" t="s">
        <v>148</v>
      </c>
    </row>
    <row r="22" spans="1:30" ht="114.75" x14ac:dyDescent="0.2">
      <c r="A22" s="65">
        <v>20</v>
      </c>
      <c r="B22" s="91" t="s">
        <v>119</v>
      </c>
      <c r="C22" s="65">
        <v>20</v>
      </c>
      <c r="D22" s="95" t="s">
        <v>80</v>
      </c>
      <c r="E22" s="75" t="s">
        <v>142</v>
      </c>
      <c r="F22" s="75" t="s">
        <v>144</v>
      </c>
      <c r="G22" s="75" t="s">
        <v>1</v>
      </c>
      <c r="H22" s="75" t="s">
        <v>19</v>
      </c>
      <c r="I22" s="75" t="s">
        <v>57</v>
      </c>
      <c r="J22" s="75" t="s">
        <v>5</v>
      </c>
      <c r="K22" s="76">
        <v>7</v>
      </c>
      <c r="L22" s="76"/>
      <c r="M22" s="76"/>
      <c r="N22" s="77">
        <v>2</v>
      </c>
      <c r="O22" s="76"/>
      <c r="P22" s="76">
        <v>4</v>
      </c>
      <c r="Q22" s="76"/>
      <c r="R22" s="76">
        <v>1</v>
      </c>
      <c r="S22" s="77"/>
      <c r="T22" s="76"/>
      <c r="U22" s="76"/>
      <c r="V22" s="76"/>
      <c r="W22" s="76"/>
      <c r="X22" s="76"/>
      <c r="Y22" s="76">
        <f t="shared" si="1"/>
        <v>14</v>
      </c>
      <c r="Z22" s="66"/>
      <c r="AA22" s="66">
        <f t="shared" si="0"/>
        <v>0</v>
      </c>
      <c r="AB22" s="67">
        <f t="shared" si="2"/>
        <v>0</v>
      </c>
      <c r="AC22" s="93" t="s">
        <v>119</v>
      </c>
      <c r="AD22" s="94" t="s">
        <v>150</v>
      </c>
    </row>
    <row r="23" spans="1:30" ht="78.75" x14ac:dyDescent="0.2">
      <c r="A23" s="37">
        <v>21</v>
      </c>
      <c r="B23" s="38" t="s">
        <v>120</v>
      </c>
      <c r="C23" s="37">
        <v>21</v>
      </c>
      <c r="D23" s="11" t="s">
        <v>149</v>
      </c>
      <c r="E23" s="12" t="s">
        <v>118</v>
      </c>
      <c r="F23" s="12" t="s">
        <v>145</v>
      </c>
      <c r="G23" s="12" t="s">
        <v>1</v>
      </c>
      <c r="H23" s="12" t="s">
        <v>19</v>
      </c>
      <c r="I23" s="12" t="s">
        <v>57</v>
      </c>
      <c r="J23" s="12" t="s">
        <v>5</v>
      </c>
      <c r="K23" s="39"/>
      <c r="L23" s="39"/>
      <c r="M23" s="39">
        <v>5</v>
      </c>
      <c r="N23" s="41"/>
      <c r="O23" s="39"/>
      <c r="P23" s="39"/>
      <c r="Q23" s="39"/>
      <c r="R23" s="39"/>
      <c r="S23" s="41">
        <v>2</v>
      </c>
      <c r="T23" s="39"/>
      <c r="U23" s="39"/>
      <c r="V23" s="39">
        <v>20</v>
      </c>
      <c r="W23" s="39">
        <v>5</v>
      </c>
      <c r="X23" s="39"/>
      <c r="Y23" s="39">
        <f t="shared" si="1"/>
        <v>32</v>
      </c>
      <c r="Z23" s="13">
        <v>16402.25</v>
      </c>
      <c r="AA23" s="13">
        <f t="shared" si="0"/>
        <v>524872</v>
      </c>
      <c r="AB23" s="36">
        <f t="shared" si="2"/>
        <v>524872</v>
      </c>
      <c r="AC23" s="79"/>
      <c r="AD23" s="87" t="s">
        <v>137</v>
      </c>
    </row>
    <row r="24" spans="1:30" ht="67.5" x14ac:dyDescent="0.2">
      <c r="A24" s="14">
        <v>22</v>
      </c>
      <c r="B24" s="71" t="s">
        <v>120</v>
      </c>
      <c r="C24" s="14">
        <v>22</v>
      </c>
      <c r="D24" s="15" t="s">
        <v>82</v>
      </c>
      <c r="E24" s="16" t="s">
        <v>151</v>
      </c>
      <c r="F24" s="16" t="s">
        <v>154</v>
      </c>
      <c r="G24" s="16" t="s">
        <v>1</v>
      </c>
      <c r="H24" s="16" t="s">
        <v>19</v>
      </c>
      <c r="I24" s="16" t="s">
        <v>57</v>
      </c>
      <c r="J24" s="16" t="s">
        <v>5</v>
      </c>
      <c r="K24" s="45">
        <v>4</v>
      </c>
      <c r="L24" s="45">
        <v>1</v>
      </c>
      <c r="M24" s="42"/>
      <c r="N24" s="43">
        <v>2</v>
      </c>
      <c r="O24" s="45"/>
      <c r="P24" s="42">
        <v>2</v>
      </c>
      <c r="Q24" s="45"/>
      <c r="R24" s="42"/>
      <c r="S24" s="43">
        <v>0</v>
      </c>
      <c r="T24" s="42"/>
      <c r="U24" s="42">
        <v>6</v>
      </c>
      <c r="V24" s="45"/>
      <c r="W24" s="45"/>
      <c r="X24" s="45">
        <v>1</v>
      </c>
      <c r="Y24" s="42">
        <f t="shared" si="1"/>
        <v>16</v>
      </c>
      <c r="Z24" s="17">
        <v>19874.93</v>
      </c>
      <c r="AA24" s="17">
        <f t="shared" si="0"/>
        <v>317998.88</v>
      </c>
      <c r="AB24" s="32">
        <f t="shared" si="2"/>
        <v>317998.88</v>
      </c>
      <c r="AC24" s="79"/>
      <c r="AD24" s="86" t="s">
        <v>137</v>
      </c>
    </row>
    <row r="25" spans="1:30" ht="67.5" x14ac:dyDescent="0.2">
      <c r="A25" s="37">
        <v>23</v>
      </c>
      <c r="B25" s="38" t="s">
        <v>127</v>
      </c>
      <c r="C25" s="37">
        <v>23</v>
      </c>
      <c r="D25" s="11" t="s">
        <v>10</v>
      </c>
      <c r="E25" s="12" t="s">
        <v>152</v>
      </c>
      <c r="F25" s="12">
        <v>103920</v>
      </c>
      <c r="G25" s="12" t="s">
        <v>1</v>
      </c>
      <c r="H25" s="12" t="s">
        <v>22</v>
      </c>
      <c r="I25" s="12" t="s">
        <v>59</v>
      </c>
      <c r="J25" s="12" t="s">
        <v>5</v>
      </c>
      <c r="K25" s="39">
        <v>1</v>
      </c>
      <c r="L25" s="39">
        <v>1</v>
      </c>
      <c r="M25" s="39"/>
      <c r="N25" s="41">
        <v>4</v>
      </c>
      <c r="O25" s="39"/>
      <c r="P25" s="39">
        <v>5</v>
      </c>
      <c r="Q25" s="39"/>
      <c r="R25" s="39"/>
      <c r="S25" s="41">
        <v>1</v>
      </c>
      <c r="T25" s="39"/>
      <c r="U25" s="39">
        <v>2</v>
      </c>
      <c r="V25" s="39">
        <v>10</v>
      </c>
      <c r="W25" s="39"/>
      <c r="X25" s="39"/>
      <c r="Y25" s="39">
        <f t="shared" si="1"/>
        <v>24</v>
      </c>
      <c r="Z25" s="13">
        <v>954.28</v>
      </c>
      <c r="AA25" s="13">
        <f t="shared" si="0"/>
        <v>22902.720000000001</v>
      </c>
      <c r="AB25" s="36">
        <f t="shared" si="2"/>
        <v>22902.720000000001</v>
      </c>
      <c r="AC25" s="79"/>
      <c r="AD25" s="87" t="s">
        <v>137</v>
      </c>
    </row>
    <row r="26" spans="1:30" ht="33.75" x14ac:dyDescent="0.2">
      <c r="A26" s="14">
        <v>24</v>
      </c>
      <c r="B26" s="71" t="s">
        <v>127</v>
      </c>
      <c r="C26" s="14">
        <v>24</v>
      </c>
      <c r="D26" s="20" t="s">
        <v>52</v>
      </c>
      <c r="E26" s="68" t="s">
        <v>106</v>
      </c>
      <c r="F26" s="68" t="s">
        <v>106</v>
      </c>
      <c r="G26" s="21" t="s">
        <v>1</v>
      </c>
      <c r="H26" s="21" t="s">
        <v>24</v>
      </c>
      <c r="I26" s="21" t="s">
        <v>25</v>
      </c>
      <c r="J26" s="21" t="s">
        <v>23</v>
      </c>
      <c r="K26" s="46">
        <v>10</v>
      </c>
      <c r="L26" s="46">
        <v>2</v>
      </c>
      <c r="M26" s="42">
        <v>5</v>
      </c>
      <c r="N26" s="43">
        <v>10</v>
      </c>
      <c r="O26" s="46"/>
      <c r="P26" s="42">
        <v>5</v>
      </c>
      <c r="Q26" s="46"/>
      <c r="R26" s="42">
        <v>5</v>
      </c>
      <c r="S26" s="43"/>
      <c r="T26" s="42"/>
      <c r="U26" s="42">
        <v>30</v>
      </c>
      <c r="V26" s="46">
        <v>10</v>
      </c>
      <c r="W26" s="46">
        <v>30</v>
      </c>
      <c r="X26" s="46">
        <v>5</v>
      </c>
      <c r="Y26" s="42">
        <f t="shared" si="1"/>
        <v>112</v>
      </c>
      <c r="Z26" s="17">
        <v>523.16</v>
      </c>
      <c r="AA26" s="17">
        <f t="shared" si="0"/>
        <v>58593.919999999998</v>
      </c>
      <c r="AB26" s="32">
        <f t="shared" si="2"/>
        <v>58593.919999999998</v>
      </c>
      <c r="AC26" s="79"/>
      <c r="AD26" s="82" t="s">
        <v>137</v>
      </c>
    </row>
    <row r="27" spans="1:30" s="60" customFormat="1" ht="78.75" x14ac:dyDescent="0.2">
      <c r="A27" s="50">
        <v>25</v>
      </c>
      <c r="B27" s="50" t="s">
        <v>94</v>
      </c>
      <c r="C27" s="50">
        <v>25</v>
      </c>
      <c r="D27" s="51" t="s">
        <v>83</v>
      </c>
      <c r="E27" s="51"/>
      <c r="F27" s="51"/>
      <c r="G27" s="58" t="s">
        <v>1</v>
      </c>
      <c r="H27" s="58" t="s">
        <v>29</v>
      </c>
      <c r="I27" s="58" t="s">
        <v>30</v>
      </c>
      <c r="J27" s="58" t="s">
        <v>5</v>
      </c>
      <c r="K27" s="59"/>
      <c r="L27" s="59"/>
      <c r="M27" s="53"/>
      <c r="N27" s="54"/>
      <c r="O27" s="59"/>
      <c r="P27" s="53">
        <v>6</v>
      </c>
      <c r="Q27" s="59"/>
      <c r="R27" s="53">
        <v>2</v>
      </c>
      <c r="S27" s="54"/>
      <c r="T27" s="53"/>
      <c r="U27" s="53">
        <v>4</v>
      </c>
      <c r="V27" s="59"/>
      <c r="W27" s="59"/>
      <c r="X27" s="59"/>
      <c r="Y27" s="53">
        <f t="shared" si="1"/>
        <v>12</v>
      </c>
      <c r="Z27" s="55"/>
      <c r="AA27" s="55">
        <f t="shared" si="0"/>
        <v>0</v>
      </c>
      <c r="AB27" s="56">
        <f t="shared" si="2"/>
        <v>0</v>
      </c>
      <c r="AC27" s="84"/>
      <c r="AD27" s="84"/>
    </row>
    <row r="28" spans="1:30" s="57" customFormat="1" ht="90" x14ac:dyDescent="0.2">
      <c r="A28" s="50">
        <v>26</v>
      </c>
      <c r="B28" s="50" t="s">
        <v>94</v>
      </c>
      <c r="C28" s="50">
        <v>26</v>
      </c>
      <c r="D28" s="61" t="s">
        <v>84</v>
      </c>
      <c r="E28" s="61"/>
      <c r="F28" s="61"/>
      <c r="G28" s="62" t="s">
        <v>1</v>
      </c>
      <c r="H28" s="62" t="s">
        <v>29</v>
      </c>
      <c r="I28" s="62" t="s">
        <v>30</v>
      </c>
      <c r="J28" s="62" t="s">
        <v>5</v>
      </c>
      <c r="K28" s="63">
        <v>4</v>
      </c>
      <c r="L28" s="63">
        <v>1</v>
      </c>
      <c r="M28" s="53"/>
      <c r="N28" s="54"/>
      <c r="O28" s="63"/>
      <c r="P28" s="53">
        <v>5</v>
      </c>
      <c r="Q28" s="63"/>
      <c r="R28" s="53">
        <v>2</v>
      </c>
      <c r="S28" s="54"/>
      <c r="T28" s="53"/>
      <c r="U28" s="53">
        <v>4</v>
      </c>
      <c r="V28" s="63"/>
      <c r="W28" s="63"/>
      <c r="X28" s="63"/>
      <c r="Y28" s="53">
        <f t="shared" si="1"/>
        <v>16</v>
      </c>
      <c r="Z28" s="55"/>
      <c r="AA28" s="55">
        <f t="shared" si="0"/>
        <v>0</v>
      </c>
      <c r="AB28" s="56">
        <f t="shared" si="2"/>
        <v>0</v>
      </c>
      <c r="AC28" s="83"/>
      <c r="AD28" s="83"/>
    </row>
    <row r="29" spans="1:30" s="57" customFormat="1" ht="101.25" x14ac:dyDescent="0.2">
      <c r="A29" s="50">
        <v>27</v>
      </c>
      <c r="B29" s="50" t="s">
        <v>94</v>
      </c>
      <c r="C29" s="50">
        <v>27</v>
      </c>
      <c r="D29" s="51" t="s">
        <v>28</v>
      </c>
      <c r="E29" s="51"/>
      <c r="F29" s="51"/>
      <c r="G29" s="52" t="s">
        <v>1</v>
      </c>
      <c r="H29" s="52" t="s">
        <v>29</v>
      </c>
      <c r="I29" s="58" t="s">
        <v>30</v>
      </c>
      <c r="J29" s="52" t="s">
        <v>5</v>
      </c>
      <c r="K29" s="53"/>
      <c r="L29" s="53"/>
      <c r="M29" s="53"/>
      <c r="N29" s="54"/>
      <c r="O29" s="53"/>
      <c r="P29" s="53">
        <v>4</v>
      </c>
      <c r="Q29" s="53"/>
      <c r="R29" s="53">
        <v>2</v>
      </c>
      <c r="S29" s="54"/>
      <c r="T29" s="53"/>
      <c r="U29" s="53">
        <v>2</v>
      </c>
      <c r="V29" s="53"/>
      <c r="W29" s="53">
        <v>2</v>
      </c>
      <c r="X29" s="53"/>
      <c r="Y29" s="53">
        <f t="shared" si="1"/>
        <v>10</v>
      </c>
      <c r="Z29" s="55"/>
      <c r="AA29" s="55">
        <f t="shared" si="0"/>
        <v>0</v>
      </c>
      <c r="AB29" s="56">
        <f t="shared" si="2"/>
        <v>0</v>
      </c>
      <c r="AC29" s="83"/>
      <c r="AD29" s="83"/>
    </row>
    <row r="30" spans="1:30" ht="12.75" customHeight="1" x14ac:dyDescent="0.2">
      <c r="A30" s="110" t="s">
        <v>87</v>
      </c>
      <c r="B30" s="110" t="s">
        <v>128</v>
      </c>
      <c r="C30" s="14">
        <v>28</v>
      </c>
      <c r="D30" s="15" t="s">
        <v>15</v>
      </c>
      <c r="E30" s="69" t="s">
        <v>112</v>
      </c>
      <c r="F30" s="69" t="s">
        <v>112</v>
      </c>
      <c r="G30" s="19" t="s">
        <v>3</v>
      </c>
      <c r="H30" s="24" t="s">
        <v>26</v>
      </c>
      <c r="I30" s="19" t="s">
        <v>27</v>
      </c>
      <c r="J30" s="19" t="s">
        <v>6</v>
      </c>
      <c r="K30" s="49">
        <v>2</v>
      </c>
      <c r="L30" s="49">
        <v>1</v>
      </c>
      <c r="M30" s="42"/>
      <c r="N30" s="43"/>
      <c r="O30" s="49"/>
      <c r="P30" s="42">
        <v>5</v>
      </c>
      <c r="Q30" s="49"/>
      <c r="R30" s="42"/>
      <c r="S30" s="43"/>
      <c r="T30" s="42"/>
      <c r="U30" s="42">
        <v>2</v>
      </c>
      <c r="V30" s="49">
        <v>10</v>
      </c>
      <c r="W30" s="49"/>
      <c r="X30" s="49"/>
      <c r="Y30" s="42">
        <f t="shared" si="1"/>
        <v>20</v>
      </c>
      <c r="Z30" s="17">
        <v>140.68</v>
      </c>
      <c r="AA30" s="17">
        <f t="shared" si="0"/>
        <v>2813.6000000000004</v>
      </c>
      <c r="AB30" s="101">
        <f>SUM(AA30:AA38)</f>
        <v>976744.25999999989</v>
      </c>
      <c r="AC30" s="114"/>
      <c r="AD30" s="117" t="s">
        <v>132</v>
      </c>
    </row>
    <row r="31" spans="1:30" ht="22.5" x14ac:dyDescent="0.2">
      <c r="A31" s="111"/>
      <c r="B31" s="111"/>
      <c r="C31" s="14">
        <v>29</v>
      </c>
      <c r="D31" s="15" t="s">
        <v>11</v>
      </c>
      <c r="E31" s="69" t="s">
        <v>112</v>
      </c>
      <c r="F31" s="69" t="s">
        <v>112</v>
      </c>
      <c r="G31" s="19" t="s">
        <v>3</v>
      </c>
      <c r="H31" s="25" t="s">
        <v>26</v>
      </c>
      <c r="I31" s="19" t="s">
        <v>27</v>
      </c>
      <c r="J31" s="19" t="s">
        <v>6</v>
      </c>
      <c r="K31" s="49">
        <v>20</v>
      </c>
      <c r="L31" s="49"/>
      <c r="M31" s="42"/>
      <c r="N31" s="43"/>
      <c r="O31" s="49">
        <v>6</v>
      </c>
      <c r="P31" s="42">
        <v>40</v>
      </c>
      <c r="Q31" s="49">
        <v>10</v>
      </c>
      <c r="R31" s="42">
        <v>20</v>
      </c>
      <c r="S31" s="43"/>
      <c r="T31" s="42"/>
      <c r="U31" s="42">
        <v>46</v>
      </c>
      <c r="V31" s="49">
        <v>20</v>
      </c>
      <c r="W31" s="49">
        <v>25</v>
      </c>
      <c r="X31" s="49">
        <v>4</v>
      </c>
      <c r="Y31" s="42">
        <f t="shared" si="1"/>
        <v>191</v>
      </c>
      <c r="Z31" s="17">
        <v>781.66</v>
      </c>
      <c r="AA31" s="17">
        <f t="shared" si="0"/>
        <v>149297.06</v>
      </c>
      <c r="AB31" s="107"/>
      <c r="AC31" s="115"/>
      <c r="AD31" s="117"/>
    </row>
    <row r="32" spans="1:30" ht="33.75" x14ac:dyDescent="0.2">
      <c r="A32" s="111"/>
      <c r="B32" s="111"/>
      <c r="C32" s="14">
        <v>30</v>
      </c>
      <c r="D32" s="15" t="s">
        <v>12</v>
      </c>
      <c r="E32" s="69" t="s">
        <v>112</v>
      </c>
      <c r="F32" s="69" t="s">
        <v>112</v>
      </c>
      <c r="G32" s="19" t="s">
        <v>3</v>
      </c>
      <c r="H32" s="25" t="s">
        <v>26</v>
      </c>
      <c r="I32" s="19" t="s">
        <v>27</v>
      </c>
      <c r="J32" s="19" t="s">
        <v>6</v>
      </c>
      <c r="K32" s="49">
        <v>10</v>
      </c>
      <c r="L32" s="49">
        <v>4</v>
      </c>
      <c r="M32" s="42"/>
      <c r="N32" s="43"/>
      <c r="O32" s="49">
        <v>3</v>
      </c>
      <c r="P32" s="42">
        <v>20</v>
      </c>
      <c r="Q32" s="49"/>
      <c r="R32" s="42">
        <v>8</v>
      </c>
      <c r="S32" s="43"/>
      <c r="T32" s="42"/>
      <c r="U32" s="42">
        <v>42</v>
      </c>
      <c r="V32" s="49">
        <v>20</v>
      </c>
      <c r="W32" s="49">
        <v>20</v>
      </c>
      <c r="X32" s="49">
        <v>4</v>
      </c>
      <c r="Y32" s="42">
        <f t="shared" si="1"/>
        <v>131</v>
      </c>
      <c r="Z32" s="17">
        <v>1004.28</v>
      </c>
      <c r="AA32" s="17">
        <f t="shared" si="0"/>
        <v>131560.68</v>
      </c>
      <c r="AB32" s="107"/>
      <c r="AC32" s="115"/>
      <c r="AD32" s="117"/>
    </row>
    <row r="33" spans="1:30" ht="33.75" x14ac:dyDescent="0.2">
      <c r="A33" s="111"/>
      <c r="B33" s="111"/>
      <c r="C33" s="14">
        <v>31</v>
      </c>
      <c r="D33" s="15" t="s">
        <v>13</v>
      </c>
      <c r="E33" s="69" t="s">
        <v>112</v>
      </c>
      <c r="F33" s="69" t="s">
        <v>112</v>
      </c>
      <c r="G33" s="19" t="s">
        <v>3</v>
      </c>
      <c r="H33" s="25" t="s">
        <v>26</v>
      </c>
      <c r="I33" s="19" t="s">
        <v>27</v>
      </c>
      <c r="J33" s="19" t="s">
        <v>6</v>
      </c>
      <c r="K33" s="49">
        <v>20</v>
      </c>
      <c r="L33" s="49">
        <v>1</v>
      </c>
      <c r="M33" s="42"/>
      <c r="N33" s="43"/>
      <c r="O33" s="49">
        <v>2</v>
      </c>
      <c r="P33" s="42">
        <v>15</v>
      </c>
      <c r="Q33" s="49">
        <v>4</v>
      </c>
      <c r="R33" s="42">
        <v>6</v>
      </c>
      <c r="S33" s="43"/>
      <c r="T33" s="42"/>
      <c r="U33" s="42">
        <v>8</v>
      </c>
      <c r="V33" s="49">
        <v>10</v>
      </c>
      <c r="W33" s="49">
        <v>20</v>
      </c>
      <c r="X33" s="49">
        <v>3</v>
      </c>
      <c r="Y33" s="42">
        <f t="shared" si="1"/>
        <v>89</v>
      </c>
      <c r="Z33" s="17">
        <v>1425</v>
      </c>
      <c r="AA33" s="17">
        <f t="shared" si="0"/>
        <v>126825</v>
      </c>
      <c r="AB33" s="107"/>
      <c r="AC33" s="115"/>
      <c r="AD33" s="117"/>
    </row>
    <row r="34" spans="1:30" ht="12.75" x14ac:dyDescent="0.2">
      <c r="A34" s="111"/>
      <c r="B34" s="111"/>
      <c r="C34" s="14">
        <v>32</v>
      </c>
      <c r="D34" s="15" t="s">
        <v>8</v>
      </c>
      <c r="E34" s="69" t="s">
        <v>112</v>
      </c>
      <c r="F34" s="69" t="s">
        <v>112</v>
      </c>
      <c r="G34" s="19" t="s">
        <v>2</v>
      </c>
      <c r="H34" s="25" t="s">
        <v>26</v>
      </c>
      <c r="I34" s="19" t="s">
        <v>27</v>
      </c>
      <c r="J34" s="19" t="s">
        <v>6</v>
      </c>
      <c r="K34" s="49">
        <v>500</v>
      </c>
      <c r="L34" s="49"/>
      <c r="M34" s="42"/>
      <c r="N34" s="43"/>
      <c r="O34" s="49">
        <v>100</v>
      </c>
      <c r="P34" s="42">
        <v>25</v>
      </c>
      <c r="Q34" s="49"/>
      <c r="R34" s="42">
        <v>60</v>
      </c>
      <c r="S34" s="43"/>
      <c r="T34" s="42"/>
      <c r="U34" s="42">
        <v>500</v>
      </c>
      <c r="V34" s="49">
        <v>70</v>
      </c>
      <c r="W34" s="49">
        <v>50</v>
      </c>
      <c r="X34" s="49">
        <v>50</v>
      </c>
      <c r="Y34" s="42">
        <f t="shared" si="1"/>
        <v>1355</v>
      </c>
      <c r="Z34" s="17">
        <v>103.33</v>
      </c>
      <c r="AA34" s="17">
        <f t="shared" si="0"/>
        <v>140012.15</v>
      </c>
      <c r="AB34" s="107"/>
      <c r="AC34" s="115"/>
      <c r="AD34" s="117"/>
    </row>
    <row r="35" spans="1:30" ht="12.75" x14ac:dyDescent="0.2">
      <c r="A35" s="111"/>
      <c r="B35" s="111"/>
      <c r="C35" s="14">
        <v>33</v>
      </c>
      <c r="D35" s="15" t="s">
        <v>85</v>
      </c>
      <c r="E35" s="69" t="s">
        <v>112</v>
      </c>
      <c r="F35" s="69" t="s">
        <v>112</v>
      </c>
      <c r="G35" s="19" t="s">
        <v>2</v>
      </c>
      <c r="H35" s="25" t="s">
        <v>26</v>
      </c>
      <c r="I35" s="19" t="s">
        <v>27</v>
      </c>
      <c r="J35" s="19" t="s">
        <v>6</v>
      </c>
      <c r="K35" s="49">
        <v>500</v>
      </c>
      <c r="L35" s="49">
        <v>10</v>
      </c>
      <c r="M35" s="42"/>
      <c r="N35" s="43"/>
      <c r="O35" s="49">
        <v>50</v>
      </c>
      <c r="P35" s="42">
        <v>20</v>
      </c>
      <c r="Q35" s="49"/>
      <c r="R35" s="42">
        <v>20</v>
      </c>
      <c r="S35" s="43"/>
      <c r="T35" s="42"/>
      <c r="U35" s="42">
        <v>500</v>
      </c>
      <c r="V35" s="49">
        <v>70</v>
      </c>
      <c r="W35" s="49">
        <v>20</v>
      </c>
      <c r="X35" s="49">
        <v>40</v>
      </c>
      <c r="Y35" s="42">
        <f t="shared" si="1"/>
        <v>1230</v>
      </c>
      <c r="Z35" s="17">
        <v>130.83000000000001</v>
      </c>
      <c r="AA35" s="17">
        <f t="shared" si="0"/>
        <v>160920.90000000002</v>
      </c>
      <c r="AB35" s="107"/>
      <c r="AC35" s="115"/>
      <c r="AD35" s="117"/>
    </row>
    <row r="36" spans="1:30" ht="12.75" x14ac:dyDescent="0.2">
      <c r="A36" s="111"/>
      <c r="B36" s="111"/>
      <c r="C36" s="14">
        <v>34</v>
      </c>
      <c r="D36" s="15" t="s">
        <v>9</v>
      </c>
      <c r="E36" s="69" t="s">
        <v>112</v>
      </c>
      <c r="F36" s="69" t="s">
        <v>112</v>
      </c>
      <c r="G36" s="19" t="s">
        <v>2</v>
      </c>
      <c r="H36" s="25" t="s">
        <v>26</v>
      </c>
      <c r="I36" s="19" t="s">
        <v>27</v>
      </c>
      <c r="J36" s="19" t="s">
        <v>6</v>
      </c>
      <c r="K36" s="49">
        <v>500</v>
      </c>
      <c r="L36" s="49">
        <v>20</v>
      </c>
      <c r="M36" s="42"/>
      <c r="N36" s="43"/>
      <c r="O36" s="49">
        <v>50</v>
      </c>
      <c r="P36" s="42">
        <v>15</v>
      </c>
      <c r="Q36" s="49"/>
      <c r="R36" s="42">
        <v>10</v>
      </c>
      <c r="S36" s="43"/>
      <c r="T36" s="42"/>
      <c r="U36" s="42">
        <v>500</v>
      </c>
      <c r="V36" s="49">
        <v>70</v>
      </c>
      <c r="W36" s="49">
        <v>20</v>
      </c>
      <c r="X36" s="49">
        <v>20</v>
      </c>
      <c r="Y36" s="42">
        <f t="shared" si="1"/>
        <v>1205</v>
      </c>
      <c r="Z36" s="17">
        <v>155.82</v>
      </c>
      <c r="AA36" s="17">
        <f t="shared" si="0"/>
        <v>187763.1</v>
      </c>
      <c r="AB36" s="107"/>
      <c r="AC36" s="115"/>
      <c r="AD36" s="117"/>
    </row>
    <row r="37" spans="1:30" ht="12.75" x14ac:dyDescent="0.2">
      <c r="A37" s="111"/>
      <c r="B37" s="111"/>
      <c r="C37" s="14">
        <v>35</v>
      </c>
      <c r="D37" s="15" t="s">
        <v>86</v>
      </c>
      <c r="E37" s="69" t="s">
        <v>112</v>
      </c>
      <c r="F37" s="69" t="s">
        <v>112</v>
      </c>
      <c r="G37" s="19" t="s">
        <v>3</v>
      </c>
      <c r="H37" s="25" t="s">
        <v>26</v>
      </c>
      <c r="I37" s="19" t="s">
        <v>27</v>
      </c>
      <c r="J37" s="19" t="s">
        <v>6</v>
      </c>
      <c r="K37" s="49">
        <v>20</v>
      </c>
      <c r="L37" s="49">
        <v>4</v>
      </c>
      <c r="M37" s="42"/>
      <c r="N37" s="43"/>
      <c r="O37" s="49">
        <v>1</v>
      </c>
      <c r="P37" s="42">
        <v>40</v>
      </c>
      <c r="Q37" s="49">
        <v>14</v>
      </c>
      <c r="R37" s="42">
        <v>25</v>
      </c>
      <c r="S37" s="43"/>
      <c r="T37" s="42"/>
      <c r="U37" s="42">
        <v>100</v>
      </c>
      <c r="V37" s="49">
        <v>40</v>
      </c>
      <c r="W37" s="49">
        <v>60</v>
      </c>
      <c r="X37" s="49">
        <v>5</v>
      </c>
      <c r="Y37" s="42">
        <f t="shared" si="1"/>
        <v>309</v>
      </c>
      <c r="Z37" s="17">
        <v>206.48</v>
      </c>
      <c r="AA37" s="17">
        <f t="shared" si="0"/>
        <v>63802.32</v>
      </c>
      <c r="AB37" s="107"/>
      <c r="AC37" s="115"/>
      <c r="AD37" s="117"/>
    </row>
    <row r="38" spans="1:30" ht="12.75" x14ac:dyDescent="0.2">
      <c r="A38" s="112"/>
      <c r="B38" s="112"/>
      <c r="C38" s="14">
        <v>36</v>
      </c>
      <c r="D38" s="15" t="s">
        <v>14</v>
      </c>
      <c r="E38" s="69" t="s">
        <v>112</v>
      </c>
      <c r="F38" s="69" t="s">
        <v>112</v>
      </c>
      <c r="G38" s="19" t="s">
        <v>3</v>
      </c>
      <c r="H38" s="25" t="s">
        <v>26</v>
      </c>
      <c r="I38" s="19" t="s">
        <v>27</v>
      </c>
      <c r="J38" s="19" t="s">
        <v>6</v>
      </c>
      <c r="K38" s="49">
        <v>10</v>
      </c>
      <c r="L38" s="49">
        <v>2</v>
      </c>
      <c r="M38" s="42"/>
      <c r="N38" s="43"/>
      <c r="O38" s="49"/>
      <c r="P38" s="42">
        <v>5</v>
      </c>
      <c r="Q38" s="49"/>
      <c r="R38" s="42">
        <v>2</v>
      </c>
      <c r="S38" s="43"/>
      <c r="T38" s="42"/>
      <c r="U38" s="42">
        <v>100</v>
      </c>
      <c r="V38" s="49">
        <v>10</v>
      </c>
      <c r="W38" s="49">
        <v>30</v>
      </c>
      <c r="X38" s="49">
        <v>6</v>
      </c>
      <c r="Y38" s="42">
        <f t="shared" si="1"/>
        <v>165</v>
      </c>
      <c r="Z38" s="17">
        <v>83.33</v>
      </c>
      <c r="AA38" s="17">
        <f t="shared" si="0"/>
        <v>13749.449999999999</v>
      </c>
      <c r="AB38" s="108"/>
      <c r="AC38" s="116"/>
      <c r="AD38" s="117"/>
    </row>
    <row r="39" spans="1:30" ht="22.5" x14ac:dyDescent="0.2">
      <c r="A39" s="105" t="s">
        <v>88</v>
      </c>
      <c r="B39" s="118" t="s">
        <v>128</v>
      </c>
      <c r="C39" s="37">
        <v>37</v>
      </c>
      <c r="D39" s="11" t="s">
        <v>11</v>
      </c>
      <c r="E39" s="64" t="s">
        <v>112</v>
      </c>
      <c r="F39" s="64" t="s">
        <v>112</v>
      </c>
      <c r="G39" s="18" t="s">
        <v>3</v>
      </c>
      <c r="H39" s="26" t="s">
        <v>26</v>
      </c>
      <c r="I39" s="18" t="s">
        <v>27</v>
      </c>
      <c r="J39" s="18" t="s">
        <v>6</v>
      </c>
      <c r="K39" s="47"/>
      <c r="L39" s="47"/>
      <c r="M39" s="39">
        <v>45</v>
      </c>
      <c r="N39" s="41"/>
      <c r="O39" s="47"/>
      <c r="P39" s="39"/>
      <c r="Q39" s="47"/>
      <c r="R39" s="39"/>
      <c r="S39" s="41"/>
      <c r="T39" s="39"/>
      <c r="U39" s="39"/>
      <c r="V39" s="47"/>
      <c r="W39" s="47"/>
      <c r="X39" s="47"/>
      <c r="Y39" s="39">
        <f t="shared" si="1"/>
        <v>45</v>
      </c>
      <c r="Z39" s="13">
        <v>781.57</v>
      </c>
      <c r="AA39" s="13">
        <f t="shared" si="0"/>
        <v>35170.65</v>
      </c>
      <c r="AB39" s="104">
        <f>SUM(AA39:AA46)</f>
        <v>66453.890000000014</v>
      </c>
      <c r="AC39" s="124"/>
      <c r="AD39" s="117" t="s">
        <v>132</v>
      </c>
    </row>
    <row r="40" spans="1:30" ht="33.75" x14ac:dyDescent="0.2">
      <c r="A40" s="105"/>
      <c r="B40" s="119"/>
      <c r="C40" s="37">
        <v>38</v>
      </c>
      <c r="D40" s="11" t="s">
        <v>12</v>
      </c>
      <c r="E40" s="64" t="s">
        <v>112</v>
      </c>
      <c r="F40" s="64" t="s">
        <v>112</v>
      </c>
      <c r="G40" s="18" t="s">
        <v>3</v>
      </c>
      <c r="H40" s="26" t="s">
        <v>26</v>
      </c>
      <c r="I40" s="18" t="s">
        <v>27</v>
      </c>
      <c r="J40" s="18" t="s">
        <v>6</v>
      </c>
      <c r="K40" s="47"/>
      <c r="L40" s="47"/>
      <c r="M40" s="39">
        <v>4</v>
      </c>
      <c r="N40" s="41"/>
      <c r="O40" s="47"/>
      <c r="P40" s="39"/>
      <c r="Q40" s="47"/>
      <c r="R40" s="39"/>
      <c r="S40" s="41"/>
      <c r="T40" s="39"/>
      <c r="U40" s="39"/>
      <c r="V40" s="47"/>
      <c r="W40" s="47"/>
      <c r="X40" s="47"/>
      <c r="Y40" s="39">
        <f t="shared" si="1"/>
        <v>4</v>
      </c>
      <c r="Z40" s="13">
        <v>1004.16</v>
      </c>
      <c r="AA40" s="13">
        <f t="shared" si="0"/>
        <v>4016.64</v>
      </c>
      <c r="AB40" s="105"/>
      <c r="AC40" s="124"/>
      <c r="AD40" s="123"/>
    </row>
    <row r="41" spans="1:30" ht="33.75" x14ac:dyDescent="0.2">
      <c r="A41" s="105"/>
      <c r="B41" s="119"/>
      <c r="C41" s="37">
        <v>39</v>
      </c>
      <c r="D41" s="11" t="s">
        <v>13</v>
      </c>
      <c r="E41" s="64" t="s">
        <v>112</v>
      </c>
      <c r="F41" s="64" t="s">
        <v>112</v>
      </c>
      <c r="G41" s="18" t="s">
        <v>3</v>
      </c>
      <c r="H41" s="26" t="s">
        <v>26</v>
      </c>
      <c r="I41" s="18" t="s">
        <v>27</v>
      </c>
      <c r="J41" s="18" t="s">
        <v>6</v>
      </c>
      <c r="K41" s="47"/>
      <c r="L41" s="47"/>
      <c r="M41" s="39">
        <v>5</v>
      </c>
      <c r="N41" s="41"/>
      <c r="O41" s="47"/>
      <c r="P41" s="39"/>
      <c r="Q41" s="47"/>
      <c r="R41" s="39"/>
      <c r="S41" s="41"/>
      <c r="T41" s="39"/>
      <c r="U41" s="39"/>
      <c r="V41" s="47"/>
      <c r="W41" s="47"/>
      <c r="X41" s="47"/>
      <c r="Y41" s="39">
        <f t="shared" si="1"/>
        <v>5</v>
      </c>
      <c r="Z41" s="13">
        <v>1424.84</v>
      </c>
      <c r="AA41" s="13">
        <f t="shared" si="0"/>
        <v>7124.2</v>
      </c>
      <c r="AB41" s="105"/>
      <c r="AC41" s="124"/>
      <c r="AD41" s="123"/>
    </row>
    <row r="42" spans="1:30" ht="12.75" x14ac:dyDescent="0.2">
      <c r="A42" s="105"/>
      <c r="B42" s="119"/>
      <c r="C42" s="37">
        <v>40</v>
      </c>
      <c r="D42" s="11" t="s">
        <v>8</v>
      </c>
      <c r="E42" s="64" t="s">
        <v>112</v>
      </c>
      <c r="F42" s="64" t="s">
        <v>112</v>
      </c>
      <c r="G42" s="18" t="s">
        <v>2</v>
      </c>
      <c r="H42" s="26" t="s">
        <v>26</v>
      </c>
      <c r="I42" s="18" t="s">
        <v>27</v>
      </c>
      <c r="J42" s="18" t="s">
        <v>6</v>
      </c>
      <c r="K42" s="47"/>
      <c r="L42" s="47"/>
      <c r="M42" s="39">
        <v>40</v>
      </c>
      <c r="N42" s="41"/>
      <c r="O42" s="47"/>
      <c r="P42" s="39"/>
      <c r="Q42" s="47"/>
      <c r="R42" s="39"/>
      <c r="S42" s="41"/>
      <c r="T42" s="39"/>
      <c r="U42" s="39"/>
      <c r="V42" s="47"/>
      <c r="W42" s="47"/>
      <c r="X42" s="47"/>
      <c r="Y42" s="39">
        <f t="shared" si="1"/>
        <v>40</v>
      </c>
      <c r="Z42" s="13">
        <v>103.31</v>
      </c>
      <c r="AA42" s="13">
        <f t="shared" si="0"/>
        <v>4132.3999999999996</v>
      </c>
      <c r="AB42" s="105"/>
      <c r="AC42" s="124"/>
      <c r="AD42" s="123"/>
    </row>
    <row r="43" spans="1:30" ht="12.75" x14ac:dyDescent="0.2">
      <c r="A43" s="105"/>
      <c r="B43" s="119"/>
      <c r="C43" s="37">
        <v>41</v>
      </c>
      <c r="D43" s="11" t="s">
        <v>85</v>
      </c>
      <c r="E43" s="64" t="s">
        <v>112</v>
      </c>
      <c r="F43" s="64" t="s">
        <v>112</v>
      </c>
      <c r="G43" s="18" t="s">
        <v>2</v>
      </c>
      <c r="H43" s="26" t="s">
        <v>26</v>
      </c>
      <c r="I43" s="18" t="s">
        <v>27</v>
      </c>
      <c r="J43" s="18" t="s">
        <v>6</v>
      </c>
      <c r="K43" s="47"/>
      <c r="L43" s="47"/>
      <c r="M43" s="39">
        <v>40</v>
      </c>
      <c r="N43" s="41"/>
      <c r="O43" s="47"/>
      <c r="P43" s="39"/>
      <c r="Q43" s="47"/>
      <c r="R43" s="39"/>
      <c r="S43" s="41"/>
      <c r="T43" s="39"/>
      <c r="U43" s="39"/>
      <c r="V43" s="47"/>
      <c r="W43" s="47"/>
      <c r="X43" s="47"/>
      <c r="Y43" s="39">
        <f t="shared" si="1"/>
        <v>40</v>
      </c>
      <c r="Z43" s="13">
        <v>130.81</v>
      </c>
      <c r="AA43" s="13">
        <f t="shared" si="0"/>
        <v>5232.3999999999996</v>
      </c>
      <c r="AB43" s="105"/>
      <c r="AC43" s="124"/>
      <c r="AD43" s="123"/>
    </row>
    <row r="44" spans="1:30" ht="12.75" x14ac:dyDescent="0.2">
      <c r="A44" s="105"/>
      <c r="B44" s="119"/>
      <c r="C44" s="37">
        <v>42</v>
      </c>
      <c r="D44" s="11" t="s">
        <v>9</v>
      </c>
      <c r="E44" s="64" t="s">
        <v>112</v>
      </c>
      <c r="F44" s="64" t="s">
        <v>112</v>
      </c>
      <c r="G44" s="18" t="s">
        <v>2</v>
      </c>
      <c r="H44" s="26" t="s">
        <v>26</v>
      </c>
      <c r="I44" s="18" t="s">
        <v>27</v>
      </c>
      <c r="J44" s="18" t="s">
        <v>6</v>
      </c>
      <c r="K44" s="47"/>
      <c r="L44" s="47"/>
      <c r="M44" s="39">
        <v>40</v>
      </c>
      <c r="N44" s="41"/>
      <c r="O44" s="47"/>
      <c r="P44" s="39"/>
      <c r="Q44" s="47"/>
      <c r="R44" s="39"/>
      <c r="S44" s="41"/>
      <c r="T44" s="39"/>
      <c r="U44" s="39"/>
      <c r="V44" s="47"/>
      <c r="W44" s="47"/>
      <c r="X44" s="47"/>
      <c r="Y44" s="39">
        <f t="shared" si="1"/>
        <v>40</v>
      </c>
      <c r="Z44" s="13">
        <v>155.80000000000001</v>
      </c>
      <c r="AA44" s="13">
        <f t="shared" si="0"/>
        <v>6232</v>
      </c>
      <c r="AB44" s="105"/>
      <c r="AC44" s="124"/>
      <c r="AD44" s="123"/>
    </row>
    <row r="45" spans="1:30" ht="12.75" x14ac:dyDescent="0.2">
      <c r="A45" s="105"/>
      <c r="B45" s="119"/>
      <c r="C45" s="37">
        <v>43</v>
      </c>
      <c r="D45" s="11" t="s">
        <v>86</v>
      </c>
      <c r="E45" s="64" t="s">
        <v>112</v>
      </c>
      <c r="F45" s="64" t="s">
        <v>112</v>
      </c>
      <c r="G45" s="18" t="s">
        <v>3</v>
      </c>
      <c r="H45" s="26" t="s">
        <v>26</v>
      </c>
      <c r="I45" s="18" t="s">
        <v>27</v>
      </c>
      <c r="J45" s="18" t="s">
        <v>6</v>
      </c>
      <c r="K45" s="47"/>
      <c r="L45" s="47"/>
      <c r="M45" s="39">
        <v>20</v>
      </c>
      <c r="N45" s="41"/>
      <c r="O45" s="47"/>
      <c r="P45" s="39"/>
      <c r="Q45" s="47"/>
      <c r="R45" s="39"/>
      <c r="S45" s="41"/>
      <c r="T45" s="39"/>
      <c r="U45" s="39"/>
      <c r="V45" s="47"/>
      <c r="W45" s="47"/>
      <c r="X45" s="47"/>
      <c r="Y45" s="39">
        <f t="shared" si="1"/>
        <v>20</v>
      </c>
      <c r="Z45" s="13">
        <v>206.45</v>
      </c>
      <c r="AA45" s="13">
        <f t="shared" si="0"/>
        <v>4129</v>
      </c>
      <c r="AB45" s="105"/>
      <c r="AC45" s="124"/>
      <c r="AD45" s="123"/>
    </row>
    <row r="46" spans="1:30" ht="12.75" x14ac:dyDescent="0.2">
      <c r="A46" s="106"/>
      <c r="B46" s="119"/>
      <c r="C46" s="37">
        <v>44</v>
      </c>
      <c r="D46" s="11" t="s">
        <v>14</v>
      </c>
      <c r="E46" s="64" t="s">
        <v>112</v>
      </c>
      <c r="F46" s="64" t="s">
        <v>112</v>
      </c>
      <c r="G46" s="18" t="s">
        <v>3</v>
      </c>
      <c r="H46" s="26" t="s">
        <v>26</v>
      </c>
      <c r="I46" s="18" t="s">
        <v>27</v>
      </c>
      <c r="J46" s="18" t="s">
        <v>6</v>
      </c>
      <c r="K46" s="47"/>
      <c r="L46" s="47"/>
      <c r="M46" s="39">
        <v>5</v>
      </c>
      <c r="N46" s="41"/>
      <c r="O46" s="47"/>
      <c r="P46" s="39"/>
      <c r="Q46" s="47"/>
      <c r="R46" s="39"/>
      <c r="S46" s="41"/>
      <c r="T46" s="39"/>
      <c r="U46" s="39"/>
      <c r="V46" s="47"/>
      <c r="W46" s="47"/>
      <c r="X46" s="47"/>
      <c r="Y46" s="39">
        <f t="shared" si="1"/>
        <v>5</v>
      </c>
      <c r="Z46" s="13">
        <v>83.32</v>
      </c>
      <c r="AA46" s="13">
        <f t="shared" si="0"/>
        <v>416.59999999999997</v>
      </c>
      <c r="AB46" s="106"/>
      <c r="AC46" s="124"/>
      <c r="AD46" s="123"/>
    </row>
    <row r="47" spans="1:30" ht="12.75" customHeight="1" x14ac:dyDescent="0.2">
      <c r="A47" s="110" t="s">
        <v>89</v>
      </c>
      <c r="B47" s="110" t="s">
        <v>127</v>
      </c>
      <c r="C47" s="14">
        <v>45</v>
      </c>
      <c r="D47" s="15" t="s">
        <v>15</v>
      </c>
      <c r="E47" s="69" t="s">
        <v>112</v>
      </c>
      <c r="F47" s="69" t="s">
        <v>112</v>
      </c>
      <c r="G47" s="19" t="s">
        <v>3</v>
      </c>
      <c r="H47" s="24" t="s">
        <v>26</v>
      </c>
      <c r="I47" s="19" t="s">
        <v>27</v>
      </c>
      <c r="J47" s="19" t="s">
        <v>6</v>
      </c>
      <c r="K47" s="49"/>
      <c r="L47" s="49"/>
      <c r="M47" s="42"/>
      <c r="N47" s="43">
        <v>4</v>
      </c>
      <c r="O47" s="49"/>
      <c r="P47" s="42"/>
      <c r="Q47" s="49"/>
      <c r="R47" s="42"/>
      <c r="S47" s="43"/>
      <c r="T47" s="42"/>
      <c r="U47" s="42"/>
      <c r="V47" s="49"/>
      <c r="W47" s="49"/>
      <c r="X47" s="49"/>
      <c r="Y47" s="42">
        <f t="shared" si="1"/>
        <v>4</v>
      </c>
      <c r="Z47" s="17">
        <v>140</v>
      </c>
      <c r="AA47" s="17">
        <f t="shared" si="0"/>
        <v>560</v>
      </c>
      <c r="AB47" s="101">
        <f>SUM(AA47:AA55)</f>
        <v>462450</v>
      </c>
      <c r="AC47" s="125"/>
      <c r="AD47" s="128" t="s">
        <v>141</v>
      </c>
    </row>
    <row r="48" spans="1:30" ht="22.5" x14ac:dyDescent="0.2">
      <c r="A48" s="111"/>
      <c r="B48" s="111"/>
      <c r="C48" s="14">
        <v>46</v>
      </c>
      <c r="D48" s="15" t="s">
        <v>11</v>
      </c>
      <c r="E48" s="69" t="s">
        <v>112</v>
      </c>
      <c r="F48" s="69" t="s">
        <v>112</v>
      </c>
      <c r="G48" s="19" t="s">
        <v>3</v>
      </c>
      <c r="H48" s="25" t="s">
        <v>26</v>
      </c>
      <c r="I48" s="19" t="s">
        <v>27</v>
      </c>
      <c r="J48" s="19" t="s">
        <v>6</v>
      </c>
      <c r="K48" s="49"/>
      <c r="L48" s="49"/>
      <c r="M48" s="42"/>
      <c r="N48" s="43">
        <v>40</v>
      </c>
      <c r="O48" s="49"/>
      <c r="P48" s="42"/>
      <c r="Q48" s="49"/>
      <c r="R48" s="42"/>
      <c r="S48" s="43"/>
      <c r="T48" s="42">
        <v>63</v>
      </c>
      <c r="U48" s="42"/>
      <c r="V48" s="49"/>
      <c r="W48" s="49"/>
      <c r="X48" s="49"/>
      <c r="Y48" s="42">
        <f t="shared" si="1"/>
        <v>103</v>
      </c>
      <c r="Z48" s="17">
        <v>781</v>
      </c>
      <c r="AA48" s="17">
        <f t="shared" si="0"/>
        <v>80443</v>
      </c>
      <c r="AB48" s="102"/>
      <c r="AC48" s="126"/>
      <c r="AD48" s="129"/>
    </row>
    <row r="49" spans="1:30" ht="33.75" x14ac:dyDescent="0.2">
      <c r="A49" s="111"/>
      <c r="B49" s="111"/>
      <c r="C49" s="14">
        <v>47</v>
      </c>
      <c r="D49" s="15" t="s">
        <v>12</v>
      </c>
      <c r="E49" s="69" t="s">
        <v>112</v>
      </c>
      <c r="F49" s="69" t="s">
        <v>112</v>
      </c>
      <c r="G49" s="19" t="s">
        <v>3</v>
      </c>
      <c r="H49" s="25" t="s">
        <v>26</v>
      </c>
      <c r="I49" s="19" t="s">
        <v>27</v>
      </c>
      <c r="J49" s="19" t="s">
        <v>6</v>
      </c>
      <c r="K49" s="49"/>
      <c r="L49" s="49"/>
      <c r="M49" s="42"/>
      <c r="N49" s="43">
        <v>8</v>
      </c>
      <c r="O49" s="49"/>
      <c r="P49" s="42"/>
      <c r="Q49" s="49"/>
      <c r="R49" s="42"/>
      <c r="S49" s="43"/>
      <c r="T49" s="42">
        <v>6</v>
      </c>
      <c r="U49" s="42"/>
      <c r="V49" s="49"/>
      <c r="W49" s="49"/>
      <c r="X49" s="49"/>
      <c r="Y49" s="42">
        <f t="shared" si="1"/>
        <v>14</v>
      </c>
      <c r="Z49" s="17">
        <v>1004</v>
      </c>
      <c r="AA49" s="17">
        <f t="shared" si="0"/>
        <v>14056</v>
      </c>
      <c r="AB49" s="102"/>
      <c r="AC49" s="126"/>
      <c r="AD49" s="129"/>
    </row>
    <row r="50" spans="1:30" ht="33.75" x14ac:dyDescent="0.2">
      <c r="A50" s="111"/>
      <c r="B50" s="111"/>
      <c r="C50" s="14">
        <v>48</v>
      </c>
      <c r="D50" s="15" t="s">
        <v>13</v>
      </c>
      <c r="E50" s="69" t="s">
        <v>112</v>
      </c>
      <c r="F50" s="69" t="s">
        <v>112</v>
      </c>
      <c r="G50" s="19" t="s">
        <v>3</v>
      </c>
      <c r="H50" s="25" t="s">
        <v>26</v>
      </c>
      <c r="I50" s="19" t="s">
        <v>27</v>
      </c>
      <c r="J50" s="19" t="s">
        <v>6</v>
      </c>
      <c r="K50" s="49"/>
      <c r="L50" s="49"/>
      <c r="M50" s="42"/>
      <c r="N50" s="43">
        <v>2</v>
      </c>
      <c r="O50" s="49"/>
      <c r="P50" s="42"/>
      <c r="Q50" s="49"/>
      <c r="R50" s="42"/>
      <c r="S50" s="43"/>
      <c r="T50" s="42"/>
      <c r="U50" s="42"/>
      <c r="V50" s="49"/>
      <c r="W50" s="49"/>
      <c r="X50" s="49"/>
      <c r="Y50" s="42">
        <f t="shared" si="1"/>
        <v>2</v>
      </c>
      <c r="Z50" s="17">
        <v>1425</v>
      </c>
      <c r="AA50" s="17">
        <f t="shared" si="0"/>
        <v>2850</v>
      </c>
      <c r="AB50" s="102"/>
      <c r="AC50" s="126"/>
      <c r="AD50" s="129"/>
    </row>
    <row r="51" spans="1:30" ht="12.75" x14ac:dyDescent="0.2">
      <c r="A51" s="111"/>
      <c r="B51" s="111"/>
      <c r="C51" s="14">
        <v>49</v>
      </c>
      <c r="D51" s="15" t="s">
        <v>8</v>
      </c>
      <c r="E51" s="69" t="s">
        <v>112</v>
      </c>
      <c r="F51" s="69" t="s">
        <v>112</v>
      </c>
      <c r="G51" s="19" t="s">
        <v>2</v>
      </c>
      <c r="H51" s="25" t="s">
        <v>26</v>
      </c>
      <c r="I51" s="19" t="s">
        <v>27</v>
      </c>
      <c r="J51" s="19" t="s">
        <v>6</v>
      </c>
      <c r="K51" s="49"/>
      <c r="L51" s="49"/>
      <c r="M51" s="42"/>
      <c r="N51" s="43">
        <v>500</v>
      </c>
      <c r="O51" s="49"/>
      <c r="P51" s="42"/>
      <c r="Q51" s="49"/>
      <c r="R51" s="42"/>
      <c r="S51" s="43"/>
      <c r="T51" s="42">
        <v>2000</v>
      </c>
      <c r="U51" s="42"/>
      <c r="V51" s="49"/>
      <c r="W51" s="49"/>
      <c r="X51" s="49"/>
      <c r="Y51" s="42">
        <f t="shared" si="1"/>
        <v>2500</v>
      </c>
      <c r="Z51" s="17">
        <v>103.15</v>
      </c>
      <c r="AA51" s="17">
        <f t="shared" si="0"/>
        <v>257875</v>
      </c>
      <c r="AB51" s="102"/>
      <c r="AC51" s="126"/>
      <c r="AD51" s="129"/>
    </row>
    <row r="52" spans="1:30" ht="12.75" x14ac:dyDescent="0.2">
      <c r="A52" s="111"/>
      <c r="B52" s="111"/>
      <c r="C52" s="14">
        <v>50</v>
      </c>
      <c r="D52" s="15" t="s">
        <v>85</v>
      </c>
      <c r="E52" s="69" t="s">
        <v>112</v>
      </c>
      <c r="F52" s="69" t="s">
        <v>112</v>
      </c>
      <c r="G52" s="19" t="s">
        <v>2</v>
      </c>
      <c r="H52" s="25" t="s">
        <v>26</v>
      </c>
      <c r="I52" s="19" t="s">
        <v>27</v>
      </c>
      <c r="J52" s="19" t="s">
        <v>6</v>
      </c>
      <c r="K52" s="49"/>
      <c r="L52" s="49"/>
      <c r="M52" s="42"/>
      <c r="N52" s="43">
        <v>300</v>
      </c>
      <c r="O52" s="49"/>
      <c r="P52" s="42"/>
      <c r="Q52" s="49"/>
      <c r="R52" s="42"/>
      <c r="S52" s="43"/>
      <c r="T52" s="42">
        <v>360</v>
      </c>
      <c r="U52" s="42"/>
      <c r="V52" s="49"/>
      <c r="W52" s="49"/>
      <c r="X52" s="49"/>
      <c r="Y52" s="42">
        <f t="shared" si="1"/>
        <v>660</v>
      </c>
      <c r="Z52" s="17">
        <v>130.5</v>
      </c>
      <c r="AA52" s="17">
        <f t="shared" si="0"/>
        <v>86130</v>
      </c>
      <c r="AB52" s="102"/>
      <c r="AC52" s="126"/>
      <c r="AD52" s="129"/>
    </row>
    <row r="53" spans="1:30" ht="12.75" x14ac:dyDescent="0.2">
      <c r="A53" s="111"/>
      <c r="B53" s="111"/>
      <c r="C53" s="14">
        <v>51</v>
      </c>
      <c r="D53" s="15" t="s">
        <v>9</v>
      </c>
      <c r="E53" s="69" t="s">
        <v>112</v>
      </c>
      <c r="F53" s="69" t="s">
        <v>112</v>
      </c>
      <c r="G53" s="19" t="s">
        <v>2</v>
      </c>
      <c r="H53" s="25" t="s">
        <v>26</v>
      </c>
      <c r="I53" s="19" t="s">
        <v>27</v>
      </c>
      <c r="J53" s="19" t="s">
        <v>6</v>
      </c>
      <c r="K53" s="49"/>
      <c r="L53" s="49"/>
      <c r="M53" s="42"/>
      <c r="N53" s="43">
        <v>100</v>
      </c>
      <c r="O53" s="49"/>
      <c r="P53" s="42"/>
      <c r="Q53" s="49"/>
      <c r="R53" s="42"/>
      <c r="S53" s="43"/>
      <c r="T53" s="42"/>
      <c r="U53" s="42"/>
      <c r="V53" s="49"/>
      <c r="W53" s="49"/>
      <c r="X53" s="49"/>
      <c r="Y53" s="42">
        <f t="shared" si="1"/>
        <v>100</v>
      </c>
      <c r="Z53" s="17">
        <v>155.81</v>
      </c>
      <c r="AA53" s="17">
        <f t="shared" si="0"/>
        <v>15581</v>
      </c>
      <c r="AB53" s="102"/>
      <c r="AC53" s="126"/>
      <c r="AD53" s="129"/>
    </row>
    <row r="54" spans="1:30" ht="12.75" x14ac:dyDescent="0.2">
      <c r="A54" s="111"/>
      <c r="B54" s="111"/>
      <c r="C54" s="14">
        <v>52</v>
      </c>
      <c r="D54" s="15" t="s">
        <v>86</v>
      </c>
      <c r="E54" s="69" t="s">
        <v>112</v>
      </c>
      <c r="F54" s="69" t="s">
        <v>112</v>
      </c>
      <c r="G54" s="19" t="s">
        <v>3</v>
      </c>
      <c r="H54" s="25" t="s">
        <v>26</v>
      </c>
      <c r="I54" s="19" t="s">
        <v>27</v>
      </c>
      <c r="J54" s="19" t="s">
        <v>6</v>
      </c>
      <c r="K54" s="49"/>
      <c r="L54" s="49"/>
      <c r="M54" s="42"/>
      <c r="N54" s="43">
        <v>20</v>
      </c>
      <c r="O54" s="49"/>
      <c r="P54" s="42"/>
      <c r="Q54" s="49"/>
      <c r="R54" s="42"/>
      <c r="S54" s="43"/>
      <c r="T54" s="42"/>
      <c r="U54" s="42"/>
      <c r="V54" s="49"/>
      <c r="W54" s="49"/>
      <c r="X54" s="49"/>
      <c r="Y54" s="42">
        <f t="shared" si="1"/>
        <v>20</v>
      </c>
      <c r="Z54" s="17">
        <v>206.14</v>
      </c>
      <c r="AA54" s="17">
        <f t="shared" si="0"/>
        <v>4122.7999999999993</v>
      </c>
      <c r="AB54" s="102"/>
      <c r="AC54" s="126"/>
      <c r="AD54" s="129"/>
    </row>
    <row r="55" spans="1:30" ht="12.75" x14ac:dyDescent="0.2">
      <c r="A55" s="112"/>
      <c r="B55" s="112"/>
      <c r="C55" s="14">
        <v>53</v>
      </c>
      <c r="D55" s="15" t="s">
        <v>14</v>
      </c>
      <c r="E55" s="69" t="s">
        <v>112</v>
      </c>
      <c r="F55" s="69" t="s">
        <v>112</v>
      </c>
      <c r="G55" s="19" t="s">
        <v>3</v>
      </c>
      <c r="H55" s="25" t="s">
        <v>26</v>
      </c>
      <c r="I55" s="19" t="s">
        <v>27</v>
      </c>
      <c r="J55" s="19" t="s">
        <v>6</v>
      </c>
      <c r="K55" s="49"/>
      <c r="L55" s="49"/>
      <c r="M55" s="42"/>
      <c r="N55" s="43">
        <v>10</v>
      </c>
      <c r="O55" s="49"/>
      <c r="P55" s="42"/>
      <c r="Q55" s="49"/>
      <c r="R55" s="42"/>
      <c r="S55" s="43"/>
      <c r="T55" s="42"/>
      <c r="U55" s="42"/>
      <c r="V55" s="49"/>
      <c r="W55" s="49"/>
      <c r="X55" s="49"/>
      <c r="Y55" s="42">
        <f t="shared" si="1"/>
        <v>10</v>
      </c>
      <c r="Z55" s="17">
        <v>83.22</v>
      </c>
      <c r="AA55" s="17">
        <f t="shared" si="0"/>
        <v>832.2</v>
      </c>
      <c r="AB55" s="103"/>
      <c r="AC55" s="127"/>
      <c r="AD55" s="130"/>
    </row>
    <row r="56" spans="1:30" ht="12.75" x14ac:dyDescent="0.2">
      <c r="A56" s="109" t="s">
        <v>90</v>
      </c>
      <c r="B56" s="120" t="s">
        <v>128</v>
      </c>
      <c r="C56" s="37">
        <v>54</v>
      </c>
      <c r="D56" s="11" t="s">
        <v>15</v>
      </c>
      <c r="E56" s="64" t="s">
        <v>112</v>
      </c>
      <c r="F56" s="64" t="s">
        <v>112</v>
      </c>
      <c r="G56" s="18" t="s">
        <v>3</v>
      </c>
      <c r="H56" s="27" t="s">
        <v>26</v>
      </c>
      <c r="I56" s="18" t="s">
        <v>27</v>
      </c>
      <c r="J56" s="18" t="s">
        <v>6</v>
      </c>
      <c r="K56" s="47"/>
      <c r="L56" s="47"/>
      <c r="M56" s="39"/>
      <c r="N56" s="41"/>
      <c r="O56" s="47"/>
      <c r="P56" s="39"/>
      <c r="Q56" s="47"/>
      <c r="R56" s="39"/>
      <c r="S56" s="41">
        <v>1</v>
      </c>
      <c r="T56" s="39"/>
      <c r="U56" s="39"/>
      <c r="V56" s="47"/>
      <c r="W56" s="47"/>
      <c r="X56" s="47"/>
      <c r="Y56" s="39">
        <f t="shared" si="1"/>
        <v>1</v>
      </c>
      <c r="Z56" s="13">
        <v>140.68</v>
      </c>
      <c r="AA56" s="13">
        <f t="shared" si="0"/>
        <v>140.68</v>
      </c>
      <c r="AB56" s="99">
        <f>SUM(AA56:AA63)</f>
        <v>21764.339999999997</v>
      </c>
      <c r="AC56" s="125"/>
      <c r="AD56" s="117" t="s">
        <v>132</v>
      </c>
    </row>
    <row r="57" spans="1:30" ht="22.5" x14ac:dyDescent="0.2">
      <c r="A57" s="109"/>
      <c r="B57" s="121"/>
      <c r="C57" s="37">
        <v>55</v>
      </c>
      <c r="D57" s="11" t="s">
        <v>11</v>
      </c>
      <c r="E57" s="64" t="s">
        <v>112</v>
      </c>
      <c r="F57" s="64" t="s">
        <v>112</v>
      </c>
      <c r="G57" s="18" t="s">
        <v>3</v>
      </c>
      <c r="H57" s="26" t="s">
        <v>26</v>
      </c>
      <c r="I57" s="18" t="s">
        <v>27</v>
      </c>
      <c r="J57" s="18" t="s">
        <v>6</v>
      </c>
      <c r="K57" s="47"/>
      <c r="L57" s="47"/>
      <c r="M57" s="39"/>
      <c r="N57" s="41"/>
      <c r="O57" s="47"/>
      <c r="P57" s="39"/>
      <c r="Q57" s="47"/>
      <c r="R57" s="39"/>
      <c r="S57" s="41">
        <v>8</v>
      </c>
      <c r="T57" s="39"/>
      <c r="U57" s="39"/>
      <c r="V57" s="47"/>
      <c r="W57" s="47"/>
      <c r="X57" s="47"/>
      <c r="Y57" s="39">
        <f t="shared" si="1"/>
        <v>8</v>
      </c>
      <c r="Z57" s="13">
        <v>781.66</v>
      </c>
      <c r="AA57" s="13">
        <f t="shared" si="0"/>
        <v>6253.28</v>
      </c>
      <c r="AB57" s="100"/>
      <c r="AC57" s="126"/>
      <c r="AD57" s="123"/>
    </row>
    <row r="58" spans="1:30" ht="33.75" x14ac:dyDescent="0.2">
      <c r="A58" s="109"/>
      <c r="B58" s="121"/>
      <c r="C58" s="37">
        <v>56</v>
      </c>
      <c r="D58" s="11" t="s">
        <v>12</v>
      </c>
      <c r="E58" s="64" t="s">
        <v>112</v>
      </c>
      <c r="F58" s="64" t="s">
        <v>112</v>
      </c>
      <c r="G58" s="18" t="s">
        <v>3</v>
      </c>
      <c r="H58" s="26" t="s">
        <v>26</v>
      </c>
      <c r="I58" s="18" t="s">
        <v>27</v>
      </c>
      <c r="J58" s="18" t="s">
        <v>6</v>
      </c>
      <c r="K58" s="47"/>
      <c r="L58" s="47"/>
      <c r="M58" s="39"/>
      <c r="N58" s="41"/>
      <c r="O58" s="47"/>
      <c r="P58" s="39"/>
      <c r="Q58" s="47"/>
      <c r="R58" s="39"/>
      <c r="S58" s="41">
        <v>6</v>
      </c>
      <c r="T58" s="39"/>
      <c r="U58" s="39"/>
      <c r="V58" s="47"/>
      <c r="W58" s="47"/>
      <c r="X58" s="47"/>
      <c r="Y58" s="39">
        <f t="shared" si="1"/>
        <v>6</v>
      </c>
      <c r="Z58" s="13">
        <v>1004.28</v>
      </c>
      <c r="AA58" s="13">
        <f t="shared" si="0"/>
        <v>6025.68</v>
      </c>
      <c r="AB58" s="100"/>
      <c r="AC58" s="126"/>
      <c r="AD58" s="123"/>
    </row>
    <row r="59" spans="1:30" ht="33.75" x14ac:dyDescent="0.2">
      <c r="A59" s="109"/>
      <c r="B59" s="121"/>
      <c r="C59" s="37">
        <v>57</v>
      </c>
      <c r="D59" s="11" t="s">
        <v>13</v>
      </c>
      <c r="E59" s="64" t="s">
        <v>112</v>
      </c>
      <c r="F59" s="64" t="s">
        <v>112</v>
      </c>
      <c r="G59" s="18" t="s">
        <v>3</v>
      </c>
      <c r="H59" s="26" t="s">
        <v>26</v>
      </c>
      <c r="I59" s="18" t="s">
        <v>27</v>
      </c>
      <c r="J59" s="18" t="s">
        <v>6</v>
      </c>
      <c r="K59" s="47"/>
      <c r="L59" s="47"/>
      <c r="M59" s="39"/>
      <c r="N59" s="41"/>
      <c r="O59" s="47"/>
      <c r="P59" s="39"/>
      <c r="Q59" s="47"/>
      <c r="R59" s="39"/>
      <c r="S59" s="41">
        <v>2</v>
      </c>
      <c r="T59" s="39"/>
      <c r="U59" s="39"/>
      <c r="V59" s="47"/>
      <c r="W59" s="47"/>
      <c r="X59" s="47"/>
      <c r="Y59" s="39">
        <f t="shared" si="1"/>
        <v>2</v>
      </c>
      <c r="Z59" s="13">
        <v>1425</v>
      </c>
      <c r="AA59" s="13">
        <f t="shared" si="0"/>
        <v>2850</v>
      </c>
      <c r="AB59" s="100"/>
      <c r="AC59" s="126"/>
      <c r="AD59" s="123"/>
    </row>
    <row r="60" spans="1:30" ht="12.75" x14ac:dyDescent="0.2">
      <c r="A60" s="109"/>
      <c r="B60" s="121"/>
      <c r="C60" s="37">
        <v>58</v>
      </c>
      <c r="D60" s="11" t="s">
        <v>8</v>
      </c>
      <c r="E60" s="64" t="s">
        <v>112</v>
      </c>
      <c r="F60" s="64" t="s">
        <v>112</v>
      </c>
      <c r="G60" s="18" t="s">
        <v>2</v>
      </c>
      <c r="H60" s="26" t="s">
        <v>26</v>
      </c>
      <c r="I60" s="18" t="s">
        <v>27</v>
      </c>
      <c r="J60" s="18" t="s">
        <v>6</v>
      </c>
      <c r="K60" s="47"/>
      <c r="L60" s="47"/>
      <c r="M60" s="39"/>
      <c r="N60" s="41"/>
      <c r="O60" s="47"/>
      <c r="P60" s="39"/>
      <c r="Q60" s="47"/>
      <c r="R60" s="39"/>
      <c r="S60" s="41">
        <v>20</v>
      </c>
      <c r="T60" s="39"/>
      <c r="U60" s="39"/>
      <c r="V60" s="47"/>
      <c r="W60" s="47"/>
      <c r="X60" s="47"/>
      <c r="Y60" s="39">
        <f t="shared" si="1"/>
        <v>20</v>
      </c>
      <c r="Z60" s="13">
        <v>103.33</v>
      </c>
      <c r="AA60" s="13">
        <f t="shared" si="0"/>
        <v>2066.6</v>
      </c>
      <c r="AB60" s="100"/>
      <c r="AC60" s="126"/>
      <c r="AD60" s="123"/>
    </row>
    <row r="61" spans="1:30" ht="12.75" x14ac:dyDescent="0.2">
      <c r="A61" s="109"/>
      <c r="B61" s="121"/>
      <c r="C61" s="37">
        <v>59</v>
      </c>
      <c r="D61" s="11" t="s">
        <v>85</v>
      </c>
      <c r="E61" s="64" t="s">
        <v>112</v>
      </c>
      <c r="F61" s="64" t="s">
        <v>112</v>
      </c>
      <c r="G61" s="18" t="s">
        <v>2</v>
      </c>
      <c r="H61" s="26" t="s">
        <v>26</v>
      </c>
      <c r="I61" s="18" t="s">
        <v>27</v>
      </c>
      <c r="J61" s="18" t="s">
        <v>6</v>
      </c>
      <c r="K61" s="47"/>
      <c r="L61" s="47"/>
      <c r="M61" s="39"/>
      <c r="N61" s="41"/>
      <c r="O61" s="47"/>
      <c r="P61" s="39"/>
      <c r="Q61" s="47"/>
      <c r="R61" s="39"/>
      <c r="S61" s="41">
        <v>20</v>
      </c>
      <c r="T61" s="39"/>
      <c r="U61" s="39"/>
      <c r="V61" s="47"/>
      <c r="W61" s="47"/>
      <c r="X61" s="47"/>
      <c r="Y61" s="39">
        <f t="shared" si="1"/>
        <v>20</v>
      </c>
      <c r="Z61" s="13">
        <v>130.83000000000001</v>
      </c>
      <c r="AA61" s="13">
        <f t="shared" si="0"/>
        <v>2616.6000000000004</v>
      </c>
      <c r="AB61" s="100"/>
      <c r="AC61" s="126"/>
      <c r="AD61" s="123"/>
    </row>
    <row r="62" spans="1:30" ht="12.75" x14ac:dyDescent="0.2">
      <c r="A62" s="109"/>
      <c r="B62" s="121"/>
      <c r="C62" s="37">
        <v>60</v>
      </c>
      <c r="D62" s="11" t="s">
        <v>9</v>
      </c>
      <c r="E62" s="64" t="s">
        <v>112</v>
      </c>
      <c r="F62" s="64" t="s">
        <v>112</v>
      </c>
      <c r="G62" s="18" t="s">
        <v>2</v>
      </c>
      <c r="H62" s="26" t="s">
        <v>26</v>
      </c>
      <c r="I62" s="18" t="s">
        <v>27</v>
      </c>
      <c r="J62" s="18" t="s">
        <v>6</v>
      </c>
      <c r="K62" s="47"/>
      <c r="L62" s="47"/>
      <c r="M62" s="39"/>
      <c r="N62" s="41"/>
      <c r="O62" s="47"/>
      <c r="P62" s="39"/>
      <c r="Q62" s="47"/>
      <c r="R62" s="39"/>
      <c r="S62" s="41">
        <v>5</v>
      </c>
      <c r="T62" s="39"/>
      <c r="U62" s="39"/>
      <c r="V62" s="47"/>
      <c r="W62" s="47"/>
      <c r="X62" s="47"/>
      <c r="Y62" s="39">
        <f t="shared" si="1"/>
        <v>5</v>
      </c>
      <c r="Z62" s="13">
        <v>155.82</v>
      </c>
      <c r="AA62" s="13">
        <f t="shared" si="0"/>
        <v>779.09999999999991</v>
      </c>
      <c r="AB62" s="100"/>
      <c r="AC62" s="126"/>
      <c r="AD62" s="123"/>
    </row>
    <row r="63" spans="1:30" ht="12.75" x14ac:dyDescent="0.2">
      <c r="A63" s="109"/>
      <c r="B63" s="122"/>
      <c r="C63" s="37">
        <v>61</v>
      </c>
      <c r="D63" s="11" t="s">
        <v>86</v>
      </c>
      <c r="E63" s="64" t="s">
        <v>112</v>
      </c>
      <c r="F63" s="64" t="s">
        <v>112</v>
      </c>
      <c r="G63" s="18" t="s">
        <v>3</v>
      </c>
      <c r="H63" s="26" t="s">
        <v>26</v>
      </c>
      <c r="I63" s="18" t="s">
        <v>27</v>
      </c>
      <c r="J63" s="18" t="s">
        <v>6</v>
      </c>
      <c r="K63" s="47"/>
      <c r="L63" s="47"/>
      <c r="M63" s="39"/>
      <c r="N63" s="41"/>
      <c r="O63" s="47"/>
      <c r="P63" s="39"/>
      <c r="Q63" s="47"/>
      <c r="R63" s="39"/>
      <c r="S63" s="41">
        <v>5</v>
      </c>
      <c r="T63" s="39"/>
      <c r="U63" s="39"/>
      <c r="V63" s="47"/>
      <c r="W63" s="47"/>
      <c r="X63" s="47"/>
      <c r="Y63" s="39">
        <f t="shared" si="1"/>
        <v>5</v>
      </c>
      <c r="Z63" s="13">
        <v>206.48</v>
      </c>
      <c r="AA63" s="13">
        <f t="shared" si="0"/>
        <v>1032.3999999999999</v>
      </c>
      <c r="AB63" s="100"/>
      <c r="AC63" s="127"/>
      <c r="AD63" s="123"/>
    </row>
    <row r="64" spans="1:30" ht="24" customHeight="1" x14ac:dyDescent="0.2">
      <c r="A64" s="28"/>
      <c r="B64" s="28"/>
      <c r="C64" s="29"/>
      <c r="D64" s="28"/>
      <c r="E64" s="28"/>
      <c r="F64" s="28"/>
      <c r="G64" s="28"/>
      <c r="H64" s="28"/>
      <c r="I64" s="28"/>
      <c r="J64" s="30"/>
      <c r="K64" s="30"/>
      <c r="L64" s="30"/>
      <c r="M64" s="30"/>
      <c r="N64" s="30"/>
      <c r="O64" s="30"/>
      <c r="P64" s="30"/>
      <c r="Q64" s="30"/>
      <c r="R64" s="30"/>
      <c r="S64" s="30"/>
      <c r="T64" s="30"/>
      <c r="U64" s="30"/>
      <c r="V64" s="30"/>
      <c r="W64" s="30"/>
      <c r="X64" s="30"/>
      <c r="Y64" s="30"/>
      <c r="Z64" s="30"/>
      <c r="AA64" s="35" t="s">
        <v>46</v>
      </c>
      <c r="AB64" s="34">
        <f>SUM(AB3:AB63)</f>
        <v>4191574.46</v>
      </c>
      <c r="AC64" s="79"/>
      <c r="AD64" s="81"/>
    </row>
  </sheetData>
  <autoFilter ref="A2:AB64" xr:uid="{70333DA6-1D94-4E89-988E-C05EEE49F6B6}"/>
  <mergeCells count="22">
    <mergeCell ref="AD56:AD63"/>
    <mergeCell ref="AC39:AC46"/>
    <mergeCell ref="AD39:AD46"/>
    <mergeCell ref="AC56:AC63"/>
    <mergeCell ref="AC47:AC55"/>
    <mergeCell ref="AD47:AD55"/>
    <mergeCell ref="A39:A46"/>
    <mergeCell ref="AB39:AB46"/>
    <mergeCell ref="A56:A63"/>
    <mergeCell ref="AB56:AB63"/>
    <mergeCell ref="B39:B46"/>
    <mergeCell ref="B56:B63"/>
    <mergeCell ref="B47:B55"/>
    <mergeCell ref="A47:A55"/>
    <mergeCell ref="AB47:AB55"/>
    <mergeCell ref="AD9:AD10"/>
    <mergeCell ref="B30:B38"/>
    <mergeCell ref="AC30:AC38"/>
    <mergeCell ref="AD30:AD38"/>
    <mergeCell ref="A1:AB1"/>
    <mergeCell ref="A30:A38"/>
    <mergeCell ref="AB30:AB38"/>
  </mergeCells>
  <pageMargins left="0.51181102362204722" right="0.51181102362204722" top="0.59055118110236227" bottom="0.39370078740157483" header="0" footer="0"/>
  <pageSetup paperSize="9" scale="37" fitToHeight="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F6D75-92A9-430A-ADC4-5FF976EDE849}">
  <sheetPr>
    <pageSetUpPr fitToPage="1"/>
  </sheetPr>
  <dimension ref="A1:AC54"/>
  <sheetViews>
    <sheetView tabSelected="1" zoomScale="120" zoomScaleNormal="120" workbookViewId="0">
      <pane ySplit="2" topLeftCell="A3" activePane="bottomLeft" state="frozen"/>
      <selection pane="bottomLeft" activeCell="AB55" sqref="A1:AB55"/>
    </sheetView>
  </sheetViews>
  <sheetFormatPr defaultRowHeight="15.75" x14ac:dyDescent="0.2"/>
  <cols>
    <col min="1" max="1" width="9.28515625" style="2" customWidth="1"/>
    <col min="2" max="2" width="13.7109375" style="2" customWidth="1"/>
    <col min="3" max="3" width="5.5703125" style="1" customWidth="1"/>
    <col min="4" max="4" width="86.7109375" style="2" bestFit="1" customWidth="1"/>
    <col min="5" max="6" width="14" style="2" customWidth="1"/>
    <col min="7" max="7" width="6.28515625" style="2" customWidth="1"/>
    <col min="8" max="8" width="5.140625" style="2" customWidth="1"/>
    <col min="9" max="9" width="10.140625" style="2" customWidth="1"/>
    <col min="10" max="10" width="10.85546875" style="4" customWidth="1"/>
    <col min="11" max="11" width="4.7109375" style="4" hidden="1" customWidth="1"/>
    <col min="12" max="12" width="3.85546875" style="4" hidden="1" customWidth="1"/>
    <col min="13" max="13" width="3.5703125" style="4" hidden="1" customWidth="1"/>
    <col min="14" max="14" width="4.42578125" style="4" hidden="1" customWidth="1"/>
    <col min="15" max="15" width="4.7109375" style="4" hidden="1" customWidth="1"/>
    <col min="16" max="16" width="3.5703125" style="4" hidden="1" customWidth="1"/>
    <col min="17" max="17" width="3.85546875" style="4" hidden="1" customWidth="1"/>
    <col min="18" max="19" width="3.5703125" style="4" hidden="1" customWidth="1"/>
    <col min="20" max="20" width="5.7109375" style="4" hidden="1" customWidth="1"/>
    <col min="21" max="21" width="4.42578125" style="4" hidden="1" customWidth="1"/>
    <col min="22" max="24" width="3.85546875" style="4" hidden="1" customWidth="1"/>
    <col min="25" max="25" width="5.7109375" style="4" hidden="1" customWidth="1"/>
    <col min="26" max="26" width="16.5703125" style="4" customWidth="1"/>
    <col min="27" max="27" width="16.42578125" style="6" customWidth="1"/>
    <col min="28" max="28" width="13.28515625" style="2" bestFit="1" customWidth="1"/>
    <col min="29" max="16384" width="9.140625" style="2"/>
  </cols>
  <sheetData>
    <row r="1" spans="1:29" ht="20.25" x14ac:dyDescent="0.3">
      <c r="A1" s="97" t="s">
        <v>160</v>
      </c>
      <c r="B1" s="97"/>
      <c r="C1" s="97"/>
      <c r="D1" s="97"/>
      <c r="E1" s="97"/>
      <c r="F1" s="97"/>
      <c r="G1" s="97"/>
      <c r="H1" s="97"/>
      <c r="I1" s="97"/>
      <c r="J1" s="97"/>
      <c r="K1" s="97"/>
      <c r="L1" s="97"/>
      <c r="M1" s="97"/>
      <c r="N1" s="97"/>
      <c r="O1" s="97"/>
      <c r="P1" s="97"/>
      <c r="Q1" s="97"/>
      <c r="R1" s="97"/>
      <c r="S1" s="97"/>
      <c r="T1" s="97"/>
      <c r="U1" s="97"/>
      <c r="V1" s="97"/>
      <c r="W1" s="97"/>
      <c r="X1" s="97"/>
      <c r="Y1" s="97"/>
      <c r="Z1" s="97"/>
      <c r="AA1" s="97"/>
      <c r="AB1" s="98"/>
    </row>
    <row r="2" spans="1:29" s="1" customFormat="1" ht="84" customHeight="1" x14ac:dyDescent="0.2">
      <c r="A2" s="7" t="s">
        <v>49</v>
      </c>
      <c r="B2" s="7" t="s">
        <v>91</v>
      </c>
      <c r="C2" s="7" t="s">
        <v>4</v>
      </c>
      <c r="D2" s="7" t="s">
        <v>16</v>
      </c>
      <c r="E2" s="7" t="s">
        <v>92</v>
      </c>
      <c r="F2" s="7" t="s">
        <v>93</v>
      </c>
      <c r="G2" s="7" t="s">
        <v>0</v>
      </c>
      <c r="H2" s="8" t="s">
        <v>17</v>
      </c>
      <c r="I2" s="7" t="s">
        <v>18</v>
      </c>
      <c r="J2" s="9" t="s">
        <v>7</v>
      </c>
      <c r="K2" s="8" t="s">
        <v>32</v>
      </c>
      <c r="L2" s="8" t="s">
        <v>33</v>
      </c>
      <c r="M2" s="8" t="s">
        <v>34</v>
      </c>
      <c r="N2" s="8" t="s">
        <v>35</v>
      </c>
      <c r="O2" s="8" t="s">
        <v>36</v>
      </c>
      <c r="P2" s="8" t="s">
        <v>37</v>
      </c>
      <c r="Q2" s="8" t="s">
        <v>38</v>
      </c>
      <c r="R2" s="8" t="s">
        <v>39</v>
      </c>
      <c r="S2" s="8" t="s">
        <v>40</v>
      </c>
      <c r="T2" s="8" t="s">
        <v>41</v>
      </c>
      <c r="U2" s="8" t="s">
        <v>42</v>
      </c>
      <c r="V2" s="8" t="s">
        <v>43</v>
      </c>
      <c r="W2" s="8" t="s">
        <v>44</v>
      </c>
      <c r="X2" s="8" t="s">
        <v>45</v>
      </c>
      <c r="Y2" s="8" t="s">
        <v>46</v>
      </c>
      <c r="Z2" s="9" t="s">
        <v>157</v>
      </c>
      <c r="AA2" s="9" t="s">
        <v>158</v>
      </c>
      <c r="AB2" s="9" t="s">
        <v>159</v>
      </c>
    </row>
    <row r="3" spans="1:29" ht="67.5" x14ac:dyDescent="0.2">
      <c r="A3" s="89">
        <v>1</v>
      </c>
      <c r="B3" s="90" t="s">
        <v>120</v>
      </c>
      <c r="C3" s="89">
        <v>1</v>
      </c>
      <c r="D3" s="11" t="s">
        <v>61</v>
      </c>
      <c r="E3" s="12" t="s">
        <v>100</v>
      </c>
      <c r="F3" s="12" t="s">
        <v>102</v>
      </c>
      <c r="G3" s="12" t="s">
        <v>1</v>
      </c>
      <c r="H3" s="12" t="s">
        <v>19</v>
      </c>
      <c r="I3" s="12" t="s">
        <v>53</v>
      </c>
      <c r="J3" s="12" t="s">
        <v>5</v>
      </c>
      <c r="K3" s="39"/>
      <c r="L3" s="39"/>
      <c r="M3" s="40"/>
      <c r="N3" s="41">
        <v>15</v>
      </c>
      <c r="O3" s="39"/>
      <c r="P3" s="39">
        <v>14</v>
      </c>
      <c r="Q3" s="39"/>
      <c r="R3" s="39"/>
      <c r="S3" s="41"/>
      <c r="T3" s="39"/>
      <c r="U3" s="39">
        <v>4</v>
      </c>
      <c r="V3" s="39"/>
      <c r="W3" s="39"/>
      <c r="X3" s="39">
        <v>1</v>
      </c>
      <c r="Y3" s="39">
        <f>SUM(K3:X3)</f>
        <v>34</v>
      </c>
      <c r="Z3" s="13">
        <v>1761.97</v>
      </c>
      <c r="AA3" s="13">
        <f t="shared" ref="AA3:AA53" si="0">Z3*Y3</f>
        <v>59906.98</v>
      </c>
      <c r="AB3" s="31">
        <f>SUM(AA3)</f>
        <v>59906.98</v>
      </c>
    </row>
    <row r="4" spans="1:29" ht="67.5" x14ac:dyDescent="0.2">
      <c r="A4" s="14">
        <v>2</v>
      </c>
      <c r="B4" s="71" t="s">
        <v>120</v>
      </c>
      <c r="C4" s="14">
        <v>2</v>
      </c>
      <c r="D4" s="15" t="s">
        <v>62</v>
      </c>
      <c r="E4" s="16" t="s">
        <v>100</v>
      </c>
      <c r="F4" s="16" t="s">
        <v>101</v>
      </c>
      <c r="G4" s="16" t="s">
        <v>1</v>
      </c>
      <c r="H4" s="16" t="s">
        <v>19</v>
      </c>
      <c r="I4" s="16" t="s">
        <v>53</v>
      </c>
      <c r="J4" s="16" t="s">
        <v>5</v>
      </c>
      <c r="K4" s="42"/>
      <c r="L4" s="42"/>
      <c r="M4" s="42">
        <v>10</v>
      </c>
      <c r="N4" s="43"/>
      <c r="O4" s="42">
        <v>1</v>
      </c>
      <c r="P4" s="42"/>
      <c r="Q4" s="42"/>
      <c r="R4" s="42">
        <v>2</v>
      </c>
      <c r="S4" s="43">
        <v>2</v>
      </c>
      <c r="T4" s="42">
        <v>4</v>
      </c>
      <c r="U4" s="42">
        <v>4</v>
      </c>
      <c r="V4" s="42">
        <v>10</v>
      </c>
      <c r="W4" s="42">
        <v>3</v>
      </c>
      <c r="X4" s="42"/>
      <c r="Y4" s="42">
        <f t="shared" ref="Y4:Y53" si="1">SUM(K4:X4)</f>
        <v>36</v>
      </c>
      <c r="Z4" s="17">
        <v>2087.9699999999998</v>
      </c>
      <c r="AA4" s="17">
        <f t="shared" si="0"/>
        <v>75166.92</v>
      </c>
      <c r="AB4" s="32">
        <f t="shared" ref="AB4:AB19" si="2">SUM(AA4)</f>
        <v>75166.92</v>
      </c>
    </row>
    <row r="5" spans="1:29" ht="67.5" x14ac:dyDescent="0.2">
      <c r="A5" s="89">
        <v>3</v>
      </c>
      <c r="B5" s="90" t="s">
        <v>120</v>
      </c>
      <c r="C5" s="89">
        <v>3</v>
      </c>
      <c r="D5" s="11" t="s">
        <v>63</v>
      </c>
      <c r="E5" s="12" t="s">
        <v>100</v>
      </c>
      <c r="F5" s="12" t="s">
        <v>110</v>
      </c>
      <c r="G5" s="12" t="s">
        <v>1</v>
      </c>
      <c r="H5" s="12" t="s">
        <v>19</v>
      </c>
      <c r="I5" s="12" t="s">
        <v>54</v>
      </c>
      <c r="J5" s="12" t="s">
        <v>5</v>
      </c>
      <c r="K5" s="39">
        <v>4</v>
      </c>
      <c r="L5" s="39"/>
      <c r="M5" s="40"/>
      <c r="N5" s="41">
        <v>15</v>
      </c>
      <c r="O5" s="39"/>
      <c r="P5" s="40">
        <v>10</v>
      </c>
      <c r="Q5" s="39"/>
      <c r="R5" s="39">
        <v>2</v>
      </c>
      <c r="S5" s="44"/>
      <c r="T5" s="39"/>
      <c r="U5" s="40">
        <v>4</v>
      </c>
      <c r="V5" s="39"/>
      <c r="W5" s="39"/>
      <c r="X5" s="39"/>
      <c r="Y5" s="39">
        <f t="shared" si="1"/>
        <v>35</v>
      </c>
      <c r="Z5" s="13">
        <v>2242.9699999999998</v>
      </c>
      <c r="AA5" s="13">
        <f t="shared" si="0"/>
        <v>78503.95</v>
      </c>
      <c r="AB5" s="31">
        <f t="shared" si="2"/>
        <v>78503.95</v>
      </c>
    </row>
    <row r="6" spans="1:29" ht="69" customHeight="1" x14ac:dyDescent="0.2">
      <c r="A6" s="14">
        <v>4</v>
      </c>
      <c r="B6" s="71" t="s">
        <v>121</v>
      </c>
      <c r="C6" s="14">
        <v>4</v>
      </c>
      <c r="D6" s="15" t="s">
        <v>64</v>
      </c>
      <c r="E6" s="16" t="s">
        <v>98</v>
      </c>
      <c r="F6" s="16" t="s">
        <v>105</v>
      </c>
      <c r="G6" s="16" t="s">
        <v>1</v>
      </c>
      <c r="H6" s="16" t="s">
        <v>19</v>
      </c>
      <c r="I6" s="16" t="s">
        <v>54</v>
      </c>
      <c r="J6" s="16" t="s">
        <v>5</v>
      </c>
      <c r="K6" s="42"/>
      <c r="L6" s="42"/>
      <c r="M6" s="42">
        <v>15</v>
      </c>
      <c r="N6" s="43"/>
      <c r="O6" s="42"/>
      <c r="P6" s="42"/>
      <c r="Q6" s="42"/>
      <c r="R6" s="42">
        <v>2</v>
      </c>
      <c r="S6" s="43">
        <v>2</v>
      </c>
      <c r="T6" s="42">
        <v>1</v>
      </c>
      <c r="U6" s="42">
        <v>4</v>
      </c>
      <c r="V6" s="42">
        <v>20</v>
      </c>
      <c r="W6" s="42">
        <v>6</v>
      </c>
      <c r="X6" s="42">
        <v>1</v>
      </c>
      <c r="Y6" s="42">
        <f t="shared" si="1"/>
        <v>51</v>
      </c>
      <c r="Z6" s="17">
        <v>1904.55</v>
      </c>
      <c r="AA6" s="17">
        <f t="shared" si="0"/>
        <v>97132.05</v>
      </c>
      <c r="AB6" s="32">
        <f t="shared" si="2"/>
        <v>97132.05</v>
      </c>
    </row>
    <row r="7" spans="1:29" ht="67.5" x14ac:dyDescent="0.2">
      <c r="A7" s="89">
        <v>5</v>
      </c>
      <c r="B7" s="72" t="s">
        <v>121</v>
      </c>
      <c r="C7" s="89">
        <v>5</v>
      </c>
      <c r="D7" s="11" t="s">
        <v>65</v>
      </c>
      <c r="E7" s="12" t="s">
        <v>98</v>
      </c>
      <c r="F7" s="12" t="s">
        <v>103</v>
      </c>
      <c r="G7" s="12" t="s">
        <v>1</v>
      </c>
      <c r="H7" s="12" t="s">
        <v>19</v>
      </c>
      <c r="I7" s="12" t="s">
        <v>55</v>
      </c>
      <c r="J7" s="12" t="s">
        <v>5</v>
      </c>
      <c r="K7" s="39">
        <v>10</v>
      </c>
      <c r="L7" s="39"/>
      <c r="M7" s="40"/>
      <c r="N7" s="41">
        <v>10</v>
      </c>
      <c r="O7" s="39"/>
      <c r="P7" s="40">
        <v>8</v>
      </c>
      <c r="Q7" s="39"/>
      <c r="R7" s="39">
        <v>2</v>
      </c>
      <c r="S7" s="44" t="s">
        <v>51</v>
      </c>
      <c r="T7" s="39"/>
      <c r="U7" s="40">
        <v>4</v>
      </c>
      <c r="V7" s="39"/>
      <c r="W7" s="39"/>
      <c r="X7" s="39"/>
      <c r="Y7" s="39">
        <f t="shared" si="1"/>
        <v>34</v>
      </c>
      <c r="Z7" s="13">
        <v>3140</v>
      </c>
      <c r="AA7" s="13">
        <f t="shared" si="0"/>
        <v>106760</v>
      </c>
      <c r="AB7" s="31">
        <f t="shared" si="2"/>
        <v>106760</v>
      </c>
    </row>
    <row r="8" spans="1:29" s="3" customFormat="1" ht="78.75" x14ac:dyDescent="0.2">
      <c r="A8" s="14">
        <v>6</v>
      </c>
      <c r="B8" s="71" t="s">
        <v>121</v>
      </c>
      <c r="C8" s="14">
        <v>6</v>
      </c>
      <c r="D8" s="15" t="s">
        <v>156</v>
      </c>
      <c r="E8" s="16" t="s">
        <v>98</v>
      </c>
      <c r="F8" s="16" t="s">
        <v>99</v>
      </c>
      <c r="G8" s="16" t="s">
        <v>1</v>
      </c>
      <c r="H8" s="16" t="s">
        <v>19</v>
      </c>
      <c r="I8" s="16" t="s">
        <v>55</v>
      </c>
      <c r="J8" s="16" t="s">
        <v>5</v>
      </c>
      <c r="K8" s="42" t="s">
        <v>51</v>
      </c>
      <c r="L8" s="42"/>
      <c r="M8" s="42">
        <v>10</v>
      </c>
      <c r="N8" s="43" t="s">
        <v>51</v>
      </c>
      <c r="O8" s="42">
        <v>1</v>
      </c>
      <c r="P8" s="42" t="s">
        <v>51</v>
      </c>
      <c r="Q8" s="42"/>
      <c r="R8" s="42">
        <v>2</v>
      </c>
      <c r="S8" s="43">
        <v>2</v>
      </c>
      <c r="T8" s="42">
        <v>58</v>
      </c>
      <c r="U8" s="42">
        <v>4</v>
      </c>
      <c r="V8" s="42">
        <v>10</v>
      </c>
      <c r="W8" s="42">
        <v>6</v>
      </c>
      <c r="X8" s="42">
        <v>1</v>
      </c>
      <c r="Y8" s="42">
        <f t="shared" si="1"/>
        <v>94</v>
      </c>
      <c r="Z8" s="17">
        <v>3300</v>
      </c>
      <c r="AA8" s="17">
        <f t="shared" si="0"/>
        <v>310200</v>
      </c>
      <c r="AB8" s="32">
        <f t="shared" si="2"/>
        <v>310200</v>
      </c>
    </row>
    <row r="9" spans="1:29" ht="67.5" x14ac:dyDescent="0.2">
      <c r="A9" s="70">
        <v>7</v>
      </c>
      <c r="B9" s="72" t="s">
        <v>120</v>
      </c>
      <c r="C9" s="89">
        <v>7</v>
      </c>
      <c r="D9" s="73" t="s">
        <v>134</v>
      </c>
      <c r="E9" s="12" t="s">
        <v>97</v>
      </c>
      <c r="F9" s="12" t="s">
        <v>147</v>
      </c>
      <c r="G9" s="12" t="s">
        <v>1</v>
      </c>
      <c r="H9" s="12" t="s">
        <v>19</v>
      </c>
      <c r="I9" s="12" t="s">
        <v>20</v>
      </c>
      <c r="J9" s="12" t="s">
        <v>5</v>
      </c>
      <c r="K9" s="39">
        <v>2</v>
      </c>
      <c r="L9" s="39"/>
      <c r="M9" s="40"/>
      <c r="N9" s="41">
        <v>2</v>
      </c>
      <c r="O9" s="39"/>
      <c r="P9" s="40">
        <v>2</v>
      </c>
      <c r="Q9" s="39"/>
      <c r="R9" s="39"/>
      <c r="S9" s="44"/>
      <c r="T9" s="39"/>
      <c r="U9" s="40">
        <v>4</v>
      </c>
      <c r="V9" s="39"/>
      <c r="W9" s="39"/>
      <c r="X9" s="39"/>
      <c r="Y9" s="39">
        <f t="shared" si="1"/>
        <v>10</v>
      </c>
      <c r="Z9" s="78">
        <v>8129.33</v>
      </c>
      <c r="AA9" s="78">
        <f t="shared" si="0"/>
        <v>81293.3</v>
      </c>
      <c r="AB9" s="31">
        <f t="shared" si="2"/>
        <v>81293.3</v>
      </c>
      <c r="AC9" s="3"/>
    </row>
    <row r="10" spans="1:29" ht="67.5" x14ac:dyDescent="0.2">
      <c r="A10" s="14">
        <v>8</v>
      </c>
      <c r="B10" s="71" t="s">
        <v>120</v>
      </c>
      <c r="C10" s="14">
        <v>8</v>
      </c>
      <c r="D10" s="15" t="s">
        <v>133</v>
      </c>
      <c r="E10" s="16" t="s">
        <v>97</v>
      </c>
      <c r="F10" s="16" t="s">
        <v>146</v>
      </c>
      <c r="G10" s="16" t="s">
        <v>1</v>
      </c>
      <c r="H10" s="16" t="s">
        <v>19</v>
      </c>
      <c r="I10" s="16" t="s">
        <v>20</v>
      </c>
      <c r="J10" s="16" t="s">
        <v>5</v>
      </c>
      <c r="K10" s="42"/>
      <c r="L10" s="42"/>
      <c r="M10" s="42"/>
      <c r="N10" s="43"/>
      <c r="O10" s="42"/>
      <c r="P10" s="42"/>
      <c r="Q10" s="42"/>
      <c r="R10" s="42"/>
      <c r="S10" s="43"/>
      <c r="T10" s="42"/>
      <c r="U10" s="42">
        <v>4</v>
      </c>
      <c r="V10" s="42"/>
      <c r="W10" s="42"/>
      <c r="X10" s="42"/>
      <c r="Y10" s="42">
        <f t="shared" si="1"/>
        <v>4</v>
      </c>
      <c r="Z10" s="17">
        <v>8129.33</v>
      </c>
      <c r="AA10" s="17">
        <f t="shared" si="0"/>
        <v>32517.32</v>
      </c>
      <c r="AB10" s="32">
        <f t="shared" si="2"/>
        <v>32517.32</v>
      </c>
      <c r="AC10" s="3"/>
    </row>
    <row r="11" spans="1:29" ht="67.5" x14ac:dyDescent="0.2">
      <c r="A11" s="89">
        <v>11</v>
      </c>
      <c r="B11" s="72" t="s">
        <v>122</v>
      </c>
      <c r="C11" s="89">
        <v>11</v>
      </c>
      <c r="D11" s="11" t="s">
        <v>71</v>
      </c>
      <c r="E11" s="12" t="s">
        <v>115</v>
      </c>
      <c r="F11" s="12" t="s">
        <v>116</v>
      </c>
      <c r="G11" s="12" t="s">
        <v>1</v>
      </c>
      <c r="H11" s="12" t="s">
        <v>19</v>
      </c>
      <c r="I11" s="12" t="s">
        <v>21</v>
      </c>
      <c r="J11" s="12" t="s">
        <v>5</v>
      </c>
      <c r="K11" s="39">
        <v>3</v>
      </c>
      <c r="L11" s="39"/>
      <c r="M11" s="40"/>
      <c r="N11" s="41">
        <v>8</v>
      </c>
      <c r="O11" s="39">
        <v>4</v>
      </c>
      <c r="P11" s="40">
        <v>10</v>
      </c>
      <c r="Q11" s="39"/>
      <c r="R11" s="39"/>
      <c r="S11" s="44" t="s">
        <v>51</v>
      </c>
      <c r="T11" s="39"/>
      <c r="U11" s="40">
        <v>4</v>
      </c>
      <c r="V11" s="39"/>
      <c r="W11" s="39"/>
      <c r="X11" s="39"/>
      <c r="Y11" s="39">
        <f t="shared" si="1"/>
        <v>29</v>
      </c>
      <c r="Z11" s="13">
        <v>4341.37</v>
      </c>
      <c r="AA11" s="13">
        <f t="shared" si="0"/>
        <v>125899.73</v>
      </c>
      <c r="AB11" s="31">
        <f t="shared" si="2"/>
        <v>125899.73</v>
      </c>
    </row>
    <row r="12" spans="1:29" ht="67.5" x14ac:dyDescent="0.2">
      <c r="A12" s="14">
        <v>12</v>
      </c>
      <c r="B12" s="71" t="s">
        <v>123</v>
      </c>
      <c r="C12" s="14">
        <v>12</v>
      </c>
      <c r="D12" s="15" t="s">
        <v>72</v>
      </c>
      <c r="E12" s="16" t="s">
        <v>109</v>
      </c>
      <c r="F12" s="16" t="s">
        <v>111</v>
      </c>
      <c r="G12" s="16" t="s">
        <v>1</v>
      </c>
      <c r="H12" s="16" t="s">
        <v>19</v>
      </c>
      <c r="I12" s="16" t="s">
        <v>21</v>
      </c>
      <c r="J12" s="16" t="s">
        <v>5</v>
      </c>
      <c r="K12" s="42"/>
      <c r="L12" s="42"/>
      <c r="M12" s="42">
        <v>10</v>
      </c>
      <c r="N12" s="43"/>
      <c r="O12" s="42"/>
      <c r="P12" s="42"/>
      <c r="Q12" s="42"/>
      <c r="R12" s="42">
        <v>2</v>
      </c>
      <c r="S12" s="43">
        <v>2</v>
      </c>
      <c r="T12" s="42" t="s">
        <v>51</v>
      </c>
      <c r="U12" s="42" t="s">
        <v>51</v>
      </c>
      <c r="V12" s="42">
        <v>10</v>
      </c>
      <c r="W12" s="42"/>
      <c r="X12" s="42">
        <v>1</v>
      </c>
      <c r="Y12" s="42">
        <f t="shared" si="1"/>
        <v>25</v>
      </c>
      <c r="Z12" s="17">
        <v>4219</v>
      </c>
      <c r="AA12" s="17">
        <f t="shared" si="0"/>
        <v>105475</v>
      </c>
      <c r="AB12" s="32">
        <f t="shared" si="2"/>
        <v>105475</v>
      </c>
    </row>
    <row r="13" spans="1:29" ht="78.75" x14ac:dyDescent="0.2">
      <c r="A13" s="89">
        <v>15</v>
      </c>
      <c r="B13" s="72" t="s">
        <v>124</v>
      </c>
      <c r="C13" s="89">
        <v>15</v>
      </c>
      <c r="D13" s="11" t="s">
        <v>155</v>
      </c>
      <c r="E13" s="12" t="s">
        <v>115</v>
      </c>
      <c r="F13" s="12" t="s">
        <v>153</v>
      </c>
      <c r="G13" s="18" t="s">
        <v>1</v>
      </c>
      <c r="H13" s="18" t="s">
        <v>19</v>
      </c>
      <c r="I13" s="12" t="s">
        <v>31</v>
      </c>
      <c r="J13" s="12" t="s">
        <v>5</v>
      </c>
      <c r="K13" s="39" t="s">
        <v>51</v>
      </c>
      <c r="L13" s="39"/>
      <c r="M13" s="39"/>
      <c r="N13" s="41">
        <v>4</v>
      </c>
      <c r="O13" s="39"/>
      <c r="P13" s="39">
        <v>4</v>
      </c>
      <c r="Q13" s="39"/>
      <c r="R13" s="39">
        <v>1</v>
      </c>
      <c r="S13" s="41" t="s">
        <v>51</v>
      </c>
      <c r="T13" s="39"/>
      <c r="U13" s="39"/>
      <c r="V13" s="39"/>
      <c r="W13" s="39"/>
      <c r="X13" s="39">
        <v>1</v>
      </c>
      <c r="Y13" s="39">
        <f t="shared" si="1"/>
        <v>10</v>
      </c>
      <c r="Z13" s="13">
        <v>5702.9</v>
      </c>
      <c r="AA13" s="13">
        <f t="shared" si="0"/>
        <v>57029</v>
      </c>
      <c r="AB13" s="88">
        <f t="shared" si="2"/>
        <v>57029</v>
      </c>
    </row>
    <row r="14" spans="1:29" ht="67.5" x14ac:dyDescent="0.2">
      <c r="A14" s="14">
        <v>16</v>
      </c>
      <c r="B14" s="71" t="s">
        <v>125</v>
      </c>
      <c r="C14" s="14">
        <v>16</v>
      </c>
      <c r="D14" s="15" t="s">
        <v>76</v>
      </c>
      <c r="E14" s="16" t="s">
        <v>109</v>
      </c>
      <c r="F14" s="16" t="s">
        <v>117</v>
      </c>
      <c r="G14" s="19" t="s">
        <v>1</v>
      </c>
      <c r="H14" s="19" t="s">
        <v>19</v>
      </c>
      <c r="I14" s="19" t="s">
        <v>56</v>
      </c>
      <c r="J14" s="16" t="s">
        <v>5</v>
      </c>
      <c r="K14" s="42"/>
      <c r="L14" s="42"/>
      <c r="M14" s="42"/>
      <c r="N14" s="43">
        <v>4</v>
      </c>
      <c r="O14" s="42">
        <v>3</v>
      </c>
      <c r="P14" s="42">
        <v>4</v>
      </c>
      <c r="Q14" s="42"/>
      <c r="R14" s="42">
        <v>1</v>
      </c>
      <c r="S14" s="43"/>
      <c r="T14" s="42"/>
      <c r="U14" s="42">
        <v>30</v>
      </c>
      <c r="V14" s="42"/>
      <c r="W14" s="42"/>
      <c r="X14" s="42">
        <v>1</v>
      </c>
      <c r="Y14" s="42">
        <f t="shared" si="1"/>
        <v>43</v>
      </c>
      <c r="Z14" s="17">
        <v>9286</v>
      </c>
      <c r="AA14" s="17">
        <f t="shared" si="0"/>
        <v>399298</v>
      </c>
      <c r="AB14" s="32">
        <f t="shared" si="2"/>
        <v>399298</v>
      </c>
    </row>
    <row r="15" spans="1:29" ht="67.5" x14ac:dyDescent="0.2">
      <c r="A15" s="89">
        <v>17</v>
      </c>
      <c r="B15" s="72" t="s">
        <v>126</v>
      </c>
      <c r="C15" s="89">
        <v>17</v>
      </c>
      <c r="D15" s="11" t="s">
        <v>77</v>
      </c>
      <c r="E15" s="12" t="s">
        <v>107</v>
      </c>
      <c r="F15" s="12" t="s">
        <v>108</v>
      </c>
      <c r="G15" s="18" t="s">
        <v>1</v>
      </c>
      <c r="H15" s="18" t="s">
        <v>19</v>
      </c>
      <c r="I15" s="18" t="s">
        <v>56</v>
      </c>
      <c r="J15" s="12" t="s">
        <v>5</v>
      </c>
      <c r="K15" s="39"/>
      <c r="L15" s="39"/>
      <c r="M15" s="39">
        <v>4</v>
      </c>
      <c r="N15" s="41"/>
      <c r="O15" s="39"/>
      <c r="P15" s="39"/>
      <c r="Q15" s="39"/>
      <c r="R15" s="39"/>
      <c r="S15" s="41">
        <v>2</v>
      </c>
      <c r="T15" s="39">
        <v>6</v>
      </c>
      <c r="U15" s="39">
        <v>4</v>
      </c>
      <c r="V15" s="39"/>
      <c r="W15" s="39">
        <v>2</v>
      </c>
      <c r="X15" s="39">
        <v>2</v>
      </c>
      <c r="Y15" s="39">
        <f t="shared" si="1"/>
        <v>20</v>
      </c>
      <c r="Z15" s="13">
        <v>10530.61</v>
      </c>
      <c r="AA15" s="13">
        <f t="shared" si="0"/>
        <v>210612.2</v>
      </c>
      <c r="AB15" s="88">
        <f t="shared" si="2"/>
        <v>210612.2</v>
      </c>
    </row>
    <row r="16" spans="1:29" ht="78.75" x14ac:dyDescent="0.2">
      <c r="A16" s="14">
        <v>21</v>
      </c>
      <c r="B16" s="71" t="s">
        <v>120</v>
      </c>
      <c r="C16" s="14">
        <v>21</v>
      </c>
      <c r="D16" s="15" t="s">
        <v>149</v>
      </c>
      <c r="E16" s="16" t="s">
        <v>118</v>
      </c>
      <c r="F16" s="16" t="s">
        <v>145</v>
      </c>
      <c r="G16" s="16" t="s">
        <v>1</v>
      </c>
      <c r="H16" s="16" t="s">
        <v>19</v>
      </c>
      <c r="I16" s="16" t="s">
        <v>57</v>
      </c>
      <c r="J16" s="16" t="s">
        <v>5</v>
      </c>
      <c r="K16" s="42"/>
      <c r="L16" s="42"/>
      <c r="M16" s="42">
        <v>5</v>
      </c>
      <c r="N16" s="43"/>
      <c r="O16" s="42"/>
      <c r="P16" s="42"/>
      <c r="Q16" s="42"/>
      <c r="R16" s="42"/>
      <c r="S16" s="43">
        <v>2</v>
      </c>
      <c r="T16" s="42"/>
      <c r="U16" s="42"/>
      <c r="V16" s="42">
        <v>20</v>
      </c>
      <c r="W16" s="42">
        <v>5</v>
      </c>
      <c r="X16" s="42"/>
      <c r="Y16" s="42">
        <f t="shared" si="1"/>
        <v>32</v>
      </c>
      <c r="Z16" s="17">
        <v>16402.25</v>
      </c>
      <c r="AA16" s="17">
        <f t="shared" si="0"/>
        <v>524872</v>
      </c>
      <c r="AB16" s="32">
        <f t="shared" si="2"/>
        <v>524872</v>
      </c>
    </row>
    <row r="17" spans="1:28" ht="67.5" x14ac:dyDescent="0.2">
      <c r="A17" s="70">
        <v>22</v>
      </c>
      <c r="B17" s="72" t="s">
        <v>120</v>
      </c>
      <c r="C17" s="70">
        <v>22</v>
      </c>
      <c r="D17" s="73" t="s">
        <v>82</v>
      </c>
      <c r="E17" s="131" t="s">
        <v>151</v>
      </c>
      <c r="F17" s="131" t="s">
        <v>154</v>
      </c>
      <c r="G17" s="131" t="s">
        <v>1</v>
      </c>
      <c r="H17" s="131" t="s">
        <v>19</v>
      </c>
      <c r="I17" s="131" t="s">
        <v>57</v>
      </c>
      <c r="J17" s="131" t="s">
        <v>5</v>
      </c>
      <c r="K17" s="132">
        <v>4</v>
      </c>
      <c r="L17" s="132">
        <v>1</v>
      </c>
      <c r="M17" s="40"/>
      <c r="N17" s="44">
        <v>2</v>
      </c>
      <c r="O17" s="132"/>
      <c r="P17" s="40">
        <v>2</v>
      </c>
      <c r="Q17" s="132"/>
      <c r="R17" s="40"/>
      <c r="S17" s="44">
        <v>0</v>
      </c>
      <c r="T17" s="40"/>
      <c r="U17" s="40">
        <v>6</v>
      </c>
      <c r="V17" s="132"/>
      <c r="W17" s="132"/>
      <c r="X17" s="132">
        <v>1</v>
      </c>
      <c r="Y17" s="40">
        <f t="shared" si="1"/>
        <v>16</v>
      </c>
      <c r="Z17" s="78">
        <v>19874.93</v>
      </c>
      <c r="AA17" s="78">
        <f t="shared" si="0"/>
        <v>317998.88</v>
      </c>
      <c r="AB17" s="31">
        <f t="shared" si="2"/>
        <v>317998.88</v>
      </c>
    </row>
    <row r="18" spans="1:28" ht="67.5" x14ac:dyDescent="0.2">
      <c r="A18" s="14">
        <v>23</v>
      </c>
      <c r="B18" s="71" t="s">
        <v>127</v>
      </c>
      <c r="C18" s="14">
        <v>23</v>
      </c>
      <c r="D18" s="15" t="s">
        <v>10</v>
      </c>
      <c r="E18" s="16" t="s">
        <v>152</v>
      </c>
      <c r="F18" s="16">
        <v>103920</v>
      </c>
      <c r="G18" s="16" t="s">
        <v>1</v>
      </c>
      <c r="H18" s="16" t="s">
        <v>22</v>
      </c>
      <c r="I18" s="16" t="s">
        <v>59</v>
      </c>
      <c r="J18" s="16" t="s">
        <v>5</v>
      </c>
      <c r="K18" s="42">
        <v>1</v>
      </c>
      <c r="L18" s="42">
        <v>1</v>
      </c>
      <c r="M18" s="42"/>
      <c r="N18" s="43">
        <v>4</v>
      </c>
      <c r="O18" s="42"/>
      <c r="P18" s="42">
        <v>5</v>
      </c>
      <c r="Q18" s="42"/>
      <c r="R18" s="42"/>
      <c r="S18" s="43">
        <v>1</v>
      </c>
      <c r="T18" s="42"/>
      <c r="U18" s="42">
        <v>2</v>
      </c>
      <c r="V18" s="42">
        <v>10</v>
      </c>
      <c r="W18" s="42"/>
      <c r="X18" s="42"/>
      <c r="Y18" s="42">
        <f t="shared" si="1"/>
        <v>24</v>
      </c>
      <c r="Z18" s="17">
        <v>954.28</v>
      </c>
      <c r="AA18" s="17">
        <f t="shared" si="0"/>
        <v>22902.720000000001</v>
      </c>
      <c r="AB18" s="32">
        <f t="shared" si="2"/>
        <v>22902.720000000001</v>
      </c>
    </row>
    <row r="19" spans="1:28" ht="33.75" x14ac:dyDescent="0.2">
      <c r="A19" s="70">
        <v>24</v>
      </c>
      <c r="B19" s="72" t="s">
        <v>127</v>
      </c>
      <c r="C19" s="70">
        <v>24</v>
      </c>
      <c r="D19" s="133" t="s">
        <v>52</v>
      </c>
      <c r="E19" s="134" t="s">
        <v>106</v>
      </c>
      <c r="F19" s="134" t="s">
        <v>106</v>
      </c>
      <c r="G19" s="135" t="s">
        <v>1</v>
      </c>
      <c r="H19" s="135" t="s">
        <v>24</v>
      </c>
      <c r="I19" s="135" t="s">
        <v>25</v>
      </c>
      <c r="J19" s="135" t="s">
        <v>23</v>
      </c>
      <c r="K19" s="136">
        <v>10</v>
      </c>
      <c r="L19" s="136">
        <v>2</v>
      </c>
      <c r="M19" s="40">
        <v>5</v>
      </c>
      <c r="N19" s="44">
        <v>10</v>
      </c>
      <c r="O19" s="136"/>
      <c r="P19" s="40">
        <v>5</v>
      </c>
      <c r="Q19" s="136"/>
      <c r="R19" s="40">
        <v>5</v>
      </c>
      <c r="S19" s="44"/>
      <c r="T19" s="40"/>
      <c r="U19" s="40">
        <v>30</v>
      </c>
      <c r="V19" s="136">
        <v>10</v>
      </c>
      <c r="W19" s="136">
        <v>30</v>
      </c>
      <c r="X19" s="136">
        <v>5</v>
      </c>
      <c r="Y19" s="40">
        <f t="shared" si="1"/>
        <v>112</v>
      </c>
      <c r="Z19" s="78">
        <v>523.16</v>
      </c>
      <c r="AA19" s="78">
        <f t="shared" si="0"/>
        <v>58593.919999999998</v>
      </c>
      <c r="AB19" s="31">
        <f t="shared" si="2"/>
        <v>58593.919999999998</v>
      </c>
    </row>
    <row r="20" spans="1:28" ht="12.75" customHeight="1" x14ac:dyDescent="0.2">
      <c r="A20" s="110" t="s">
        <v>87</v>
      </c>
      <c r="B20" s="110" t="s">
        <v>128</v>
      </c>
      <c r="C20" s="14">
        <v>28</v>
      </c>
      <c r="D20" s="15" t="s">
        <v>15</v>
      </c>
      <c r="E20" s="69" t="s">
        <v>112</v>
      </c>
      <c r="F20" s="69" t="s">
        <v>112</v>
      </c>
      <c r="G20" s="19" t="s">
        <v>3</v>
      </c>
      <c r="H20" s="24" t="s">
        <v>26</v>
      </c>
      <c r="I20" s="19" t="s">
        <v>27</v>
      </c>
      <c r="J20" s="19" t="s">
        <v>6</v>
      </c>
      <c r="K20" s="49">
        <v>2</v>
      </c>
      <c r="L20" s="49">
        <v>1</v>
      </c>
      <c r="M20" s="42"/>
      <c r="N20" s="43"/>
      <c r="O20" s="49"/>
      <c r="P20" s="42">
        <v>5</v>
      </c>
      <c r="Q20" s="49"/>
      <c r="R20" s="42"/>
      <c r="S20" s="43"/>
      <c r="T20" s="42"/>
      <c r="U20" s="42">
        <v>2</v>
      </c>
      <c r="V20" s="49">
        <v>10</v>
      </c>
      <c r="W20" s="49"/>
      <c r="X20" s="49"/>
      <c r="Y20" s="42">
        <f t="shared" si="1"/>
        <v>20</v>
      </c>
      <c r="Z20" s="17">
        <v>140.68</v>
      </c>
      <c r="AA20" s="17">
        <f t="shared" si="0"/>
        <v>2813.6000000000004</v>
      </c>
      <c r="AB20" s="101">
        <f>SUM(AA20:AA28)</f>
        <v>976744.25999999989</v>
      </c>
    </row>
    <row r="21" spans="1:28" ht="22.5" x14ac:dyDescent="0.2">
      <c r="A21" s="111"/>
      <c r="B21" s="111"/>
      <c r="C21" s="14">
        <v>29</v>
      </c>
      <c r="D21" s="15" t="s">
        <v>11</v>
      </c>
      <c r="E21" s="69" t="s">
        <v>112</v>
      </c>
      <c r="F21" s="69" t="s">
        <v>112</v>
      </c>
      <c r="G21" s="19" t="s">
        <v>3</v>
      </c>
      <c r="H21" s="25" t="s">
        <v>26</v>
      </c>
      <c r="I21" s="19" t="s">
        <v>27</v>
      </c>
      <c r="J21" s="19" t="s">
        <v>6</v>
      </c>
      <c r="K21" s="49">
        <v>20</v>
      </c>
      <c r="L21" s="49"/>
      <c r="M21" s="42"/>
      <c r="N21" s="43"/>
      <c r="O21" s="49">
        <v>6</v>
      </c>
      <c r="P21" s="42">
        <v>40</v>
      </c>
      <c r="Q21" s="49">
        <v>10</v>
      </c>
      <c r="R21" s="42">
        <v>20</v>
      </c>
      <c r="S21" s="43"/>
      <c r="T21" s="42"/>
      <c r="U21" s="42">
        <v>46</v>
      </c>
      <c r="V21" s="49">
        <v>20</v>
      </c>
      <c r="W21" s="49">
        <v>25</v>
      </c>
      <c r="X21" s="49">
        <v>4</v>
      </c>
      <c r="Y21" s="42">
        <f t="shared" si="1"/>
        <v>191</v>
      </c>
      <c r="Z21" s="17">
        <v>781.66</v>
      </c>
      <c r="AA21" s="17">
        <f t="shared" si="0"/>
        <v>149297.06</v>
      </c>
      <c r="AB21" s="107"/>
    </row>
    <row r="22" spans="1:28" ht="33.75" x14ac:dyDescent="0.2">
      <c r="A22" s="111"/>
      <c r="B22" s="111"/>
      <c r="C22" s="14">
        <v>30</v>
      </c>
      <c r="D22" s="15" t="s">
        <v>12</v>
      </c>
      <c r="E22" s="69" t="s">
        <v>112</v>
      </c>
      <c r="F22" s="69" t="s">
        <v>112</v>
      </c>
      <c r="G22" s="19" t="s">
        <v>3</v>
      </c>
      <c r="H22" s="25" t="s">
        <v>26</v>
      </c>
      <c r="I22" s="19" t="s">
        <v>27</v>
      </c>
      <c r="J22" s="19" t="s">
        <v>6</v>
      </c>
      <c r="K22" s="49">
        <v>10</v>
      </c>
      <c r="L22" s="49">
        <v>4</v>
      </c>
      <c r="M22" s="42"/>
      <c r="N22" s="43"/>
      <c r="O22" s="49">
        <v>3</v>
      </c>
      <c r="P22" s="42">
        <v>20</v>
      </c>
      <c r="Q22" s="49"/>
      <c r="R22" s="42">
        <v>8</v>
      </c>
      <c r="S22" s="43"/>
      <c r="T22" s="42"/>
      <c r="U22" s="42">
        <v>42</v>
      </c>
      <c r="V22" s="49">
        <v>20</v>
      </c>
      <c r="W22" s="49">
        <v>20</v>
      </c>
      <c r="X22" s="49">
        <v>4</v>
      </c>
      <c r="Y22" s="42">
        <f t="shared" si="1"/>
        <v>131</v>
      </c>
      <c r="Z22" s="17">
        <v>1004.28</v>
      </c>
      <c r="AA22" s="17">
        <f t="shared" si="0"/>
        <v>131560.68</v>
      </c>
      <c r="AB22" s="107"/>
    </row>
    <row r="23" spans="1:28" ht="33.75" x14ac:dyDescent="0.2">
      <c r="A23" s="111"/>
      <c r="B23" s="111"/>
      <c r="C23" s="14">
        <v>31</v>
      </c>
      <c r="D23" s="15" t="s">
        <v>13</v>
      </c>
      <c r="E23" s="69" t="s">
        <v>112</v>
      </c>
      <c r="F23" s="69" t="s">
        <v>112</v>
      </c>
      <c r="G23" s="19" t="s">
        <v>3</v>
      </c>
      <c r="H23" s="25" t="s">
        <v>26</v>
      </c>
      <c r="I23" s="19" t="s">
        <v>27</v>
      </c>
      <c r="J23" s="19" t="s">
        <v>6</v>
      </c>
      <c r="K23" s="49">
        <v>20</v>
      </c>
      <c r="L23" s="49">
        <v>1</v>
      </c>
      <c r="M23" s="42"/>
      <c r="N23" s="43"/>
      <c r="O23" s="49">
        <v>2</v>
      </c>
      <c r="P23" s="42">
        <v>15</v>
      </c>
      <c r="Q23" s="49">
        <v>4</v>
      </c>
      <c r="R23" s="42">
        <v>6</v>
      </c>
      <c r="S23" s="43"/>
      <c r="T23" s="42"/>
      <c r="U23" s="42">
        <v>8</v>
      </c>
      <c r="V23" s="49">
        <v>10</v>
      </c>
      <c r="W23" s="49">
        <v>20</v>
      </c>
      <c r="X23" s="49">
        <v>3</v>
      </c>
      <c r="Y23" s="42">
        <f t="shared" si="1"/>
        <v>89</v>
      </c>
      <c r="Z23" s="17">
        <v>1425</v>
      </c>
      <c r="AA23" s="17">
        <f t="shared" si="0"/>
        <v>126825</v>
      </c>
      <c r="AB23" s="107"/>
    </row>
    <row r="24" spans="1:28" ht="12.75" x14ac:dyDescent="0.2">
      <c r="A24" s="111"/>
      <c r="B24" s="111"/>
      <c r="C24" s="14">
        <v>32</v>
      </c>
      <c r="D24" s="15" t="s">
        <v>8</v>
      </c>
      <c r="E24" s="69" t="s">
        <v>112</v>
      </c>
      <c r="F24" s="69" t="s">
        <v>112</v>
      </c>
      <c r="G24" s="19" t="s">
        <v>2</v>
      </c>
      <c r="H24" s="25" t="s">
        <v>26</v>
      </c>
      <c r="I24" s="19" t="s">
        <v>27</v>
      </c>
      <c r="J24" s="19" t="s">
        <v>6</v>
      </c>
      <c r="K24" s="49">
        <v>500</v>
      </c>
      <c r="L24" s="49"/>
      <c r="M24" s="42"/>
      <c r="N24" s="43"/>
      <c r="O24" s="49">
        <v>100</v>
      </c>
      <c r="P24" s="42">
        <v>25</v>
      </c>
      <c r="Q24" s="49"/>
      <c r="R24" s="42">
        <v>60</v>
      </c>
      <c r="S24" s="43"/>
      <c r="T24" s="42"/>
      <c r="U24" s="42">
        <v>500</v>
      </c>
      <c r="V24" s="49">
        <v>70</v>
      </c>
      <c r="W24" s="49">
        <v>50</v>
      </c>
      <c r="X24" s="49">
        <v>50</v>
      </c>
      <c r="Y24" s="42">
        <f t="shared" si="1"/>
        <v>1355</v>
      </c>
      <c r="Z24" s="17">
        <v>103.33</v>
      </c>
      <c r="AA24" s="17">
        <f t="shared" si="0"/>
        <v>140012.15</v>
      </c>
      <c r="AB24" s="107"/>
    </row>
    <row r="25" spans="1:28" ht="12.75" x14ac:dyDescent="0.2">
      <c r="A25" s="111"/>
      <c r="B25" s="111"/>
      <c r="C25" s="14">
        <v>33</v>
      </c>
      <c r="D25" s="15" t="s">
        <v>85</v>
      </c>
      <c r="E25" s="69" t="s">
        <v>112</v>
      </c>
      <c r="F25" s="69" t="s">
        <v>112</v>
      </c>
      <c r="G25" s="19" t="s">
        <v>2</v>
      </c>
      <c r="H25" s="25" t="s">
        <v>26</v>
      </c>
      <c r="I25" s="19" t="s">
        <v>27</v>
      </c>
      <c r="J25" s="19" t="s">
        <v>6</v>
      </c>
      <c r="K25" s="49">
        <v>500</v>
      </c>
      <c r="L25" s="49">
        <v>10</v>
      </c>
      <c r="M25" s="42"/>
      <c r="N25" s="43"/>
      <c r="O25" s="49">
        <v>50</v>
      </c>
      <c r="P25" s="42">
        <v>20</v>
      </c>
      <c r="Q25" s="49"/>
      <c r="R25" s="42">
        <v>20</v>
      </c>
      <c r="S25" s="43"/>
      <c r="T25" s="42"/>
      <c r="U25" s="42">
        <v>500</v>
      </c>
      <c r="V25" s="49">
        <v>70</v>
      </c>
      <c r="W25" s="49">
        <v>20</v>
      </c>
      <c r="X25" s="49">
        <v>40</v>
      </c>
      <c r="Y25" s="42">
        <f t="shared" si="1"/>
        <v>1230</v>
      </c>
      <c r="Z25" s="17">
        <v>130.83000000000001</v>
      </c>
      <c r="AA25" s="17">
        <f t="shared" si="0"/>
        <v>160920.90000000002</v>
      </c>
      <c r="AB25" s="107"/>
    </row>
    <row r="26" spans="1:28" ht="12.75" x14ac:dyDescent="0.2">
      <c r="A26" s="111"/>
      <c r="B26" s="111"/>
      <c r="C26" s="14">
        <v>34</v>
      </c>
      <c r="D26" s="15" t="s">
        <v>9</v>
      </c>
      <c r="E26" s="69" t="s">
        <v>112</v>
      </c>
      <c r="F26" s="69" t="s">
        <v>112</v>
      </c>
      <c r="G26" s="19" t="s">
        <v>2</v>
      </c>
      <c r="H26" s="25" t="s">
        <v>26</v>
      </c>
      <c r="I26" s="19" t="s">
        <v>27</v>
      </c>
      <c r="J26" s="19" t="s">
        <v>6</v>
      </c>
      <c r="K26" s="49">
        <v>500</v>
      </c>
      <c r="L26" s="49">
        <v>20</v>
      </c>
      <c r="M26" s="42"/>
      <c r="N26" s="43"/>
      <c r="O26" s="49">
        <v>50</v>
      </c>
      <c r="P26" s="42">
        <v>15</v>
      </c>
      <c r="Q26" s="49"/>
      <c r="R26" s="42">
        <v>10</v>
      </c>
      <c r="S26" s="43"/>
      <c r="T26" s="42"/>
      <c r="U26" s="42">
        <v>500</v>
      </c>
      <c r="V26" s="49">
        <v>70</v>
      </c>
      <c r="W26" s="49">
        <v>20</v>
      </c>
      <c r="X26" s="49">
        <v>20</v>
      </c>
      <c r="Y26" s="42">
        <f t="shared" si="1"/>
        <v>1205</v>
      </c>
      <c r="Z26" s="17">
        <v>155.82</v>
      </c>
      <c r="AA26" s="17">
        <f t="shared" si="0"/>
        <v>187763.1</v>
      </c>
      <c r="AB26" s="107"/>
    </row>
    <row r="27" spans="1:28" ht="12.75" x14ac:dyDescent="0.2">
      <c r="A27" s="111"/>
      <c r="B27" s="111"/>
      <c r="C27" s="14">
        <v>35</v>
      </c>
      <c r="D27" s="15" t="s">
        <v>86</v>
      </c>
      <c r="E27" s="69" t="s">
        <v>112</v>
      </c>
      <c r="F27" s="69" t="s">
        <v>112</v>
      </c>
      <c r="G27" s="19" t="s">
        <v>3</v>
      </c>
      <c r="H27" s="25" t="s">
        <v>26</v>
      </c>
      <c r="I27" s="19" t="s">
        <v>27</v>
      </c>
      <c r="J27" s="19" t="s">
        <v>6</v>
      </c>
      <c r="K27" s="49">
        <v>20</v>
      </c>
      <c r="L27" s="49">
        <v>4</v>
      </c>
      <c r="M27" s="42"/>
      <c r="N27" s="43"/>
      <c r="O27" s="49">
        <v>1</v>
      </c>
      <c r="P27" s="42">
        <v>40</v>
      </c>
      <c r="Q27" s="49">
        <v>14</v>
      </c>
      <c r="R27" s="42">
        <v>25</v>
      </c>
      <c r="S27" s="43"/>
      <c r="T27" s="42"/>
      <c r="U27" s="42">
        <v>100</v>
      </c>
      <c r="V27" s="49">
        <v>40</v>
      </c>
      <c r="W27" s="49">
        <v>60</v>
      </c>
      <c r="X27" s="49">
        <v>5</v>
      </c>
      <c r="Y27" s="42">
        <f t="shared" si="1"/>
        <v>309</v>
      </c>
      <c r="Z27" s="17">
        <v>206.48</v>
      </c>
      <c r="AA27" s="17">
        <f t="shared" si="0"/>
        <v>63802.32</v>
      </c>
      <c r="AB27" s="107"/>
    </row>
    <row r="28" spans="1:28" ht="12.75" x14ac:dyDescent="0.2">
      <c r="A28" s="112"/>
      <c r="B28" s="112"/>
      <c r="C28" s="14">
        <v>36</v>
      </c>
      <c r="D28" s="15" t="s">
        <v>14</v>
      </c>
      <c r="E28" s="69" t="s">
        <v>112</v>
      </c>
      <c r="F28" s="69" t="s">
        <v>112</v>
      </c>
      <c r="G28" s="19" t="s">
        <v>3</v>
      </c>
      <c r="H28" s="25" t="s">
        <v>26</v>
      </c>
      <c r="I28" s="19" t="s">
        <v>27</v>
      </c>
      <c r="J28" s="19" t="s">
        <v>6</v>
      </c>
      <c r="K28" s="49">
        <v>10</v>
      </c>
      <c r="L28" s="49">
        <v>2</v>
      </c>
      <c r="M28" s="42"/>
      <c r="N28" s="43"/>
      <c r="O28" s="49"/>
      <c r="P28" s="42">
        <v>5</v>
      </c>
      <c r="Q28" s="49"/>
      <c r="R28" s="42">
        <v>2</v>
      </c>
      <c r="S28" s="43"/>
      <c r="T28" s="42"/>
      <c r="U28" s="42">
        <v>100</v>
      </c>
      <c r="V28" s="49">
        <v>10</v>
      </c>
      <c r="W28" s="49">
        <v>30</v>
      </c>
      <c r="X28" s="49">
        <v>6</v>
      </c>
      <c r="Y28" s="42">
        <f t="shared" si="1"/>
        <v>165</v>
      </c>
      <c r="Z28" s="17">
        <v>83.33</v>
      </c>
      <c r="AA28" s="17">
        <f t="shared" si="0"/>
        <v>13749.449999999999</v>
      </c>
      <c r="AB28" s="108"/>
    </row>
    <row r="29" spans="1:28" ht="22.5" x14ac:dyDescent="0.2">
      <c r="A29" s="105" t="s">
        <v>88</v>
      </c>
      <c r="B29" s="118" t="s">
        <v>128</v>
      </c>
      <c r="C29" s="89">
        <v>37</v>
      </c>
      <c r="D29" s="11" t="s">
        <v>11</v>
      </c>
      <c r="E29" s="64" t="s">
        <v>112</v>
      </c>
      <c r="F29" s="64" t="s">
        <v>112</v>
      </c>
      <c r="G29" s="18" t="s">
        <v>3</v>
      </c>
      <c r="H29" s="26" t="s">
        <v>26</v>
      </c>
      <c r="I29" s="18" t="s">
        <v>27</v>
      </c>
      <c r="J29" s="18" t="s">
        <v>6</v>
      </c>
      <c r="K29" s="47"/>
      <c r="L29" s="47"/>
      <c r="M29" s="39">
        <v>45</v>
      </c>
      <c r="N29" s="41"/>
      <c r="O29" s="47"/>
      <c r="P29" s="39"/>
      <c r="Q29" s="47"/>
      <c r="R29" s="39"/>
      <c r="S29" s="41"/>
      <c r="T29" s="39"/>
      <c r="U29" s="39"/>
      <c r="V29" s="47"/>
      <c r="W29" s="47"/>
      <c r="X29" s="47"/>
      <c r="Y29" s="39">
        <f t="shared" si="1"/>
        <v>45</v>
      </c>
      <c r="Z29" s="13">
        <v>781.57</v>
      </c>
      <c r="AA29" s="13">
        <f t="shared" si="0"/>
        <v>35170.65</v>
      </c>
      <c r="AB29" s="104">
        <f>SUM(AA29:AA36)</f>
        <v>66453.890000000014</v>
      </c>
    </row>
    <row r="30" spans="1:28" ht="33.75" x14ac:dyDescent="0.2">
      <c r="A30" s="105"/>
      <c r="B30" s="119"/>
      <c r="C30" s="89">
        <v>38</v>
      </c>
      <c r="D30" s="11" t="s">
        <v>12</v>
      </c>
      <c r="E30" s="64" t="s">
        <v>112</v>
      </c>
      <c r="F30" s="64" t="s">
        <v>112</v>
      </c>
      <c r="G30" s="18" t="s">
        <v>3</v>
      </c>
      <c r="H30" s="26" t="s">
        <v>26</v>
      </c>
      <c r="I30" s="18" t="s">
        <v>27</v>
      </c>
      <c r="J30" s="18" t="s">
        <v>6</v>
      </c>
      <c r="K30" s="47"/>
      <c r="L30" s="47"/>
      <c r="M30" s="39">
        <v>4</v>
      </c>
      <c r="N30" s="41"/>
      <c r="O30" s="47"/>
      <c r="P30" s="39"/>
      <c r="Q30" s="47"/>
      <c r="R30" s="39"/>
      <c r="S30" s="41"/>
      <c r="T30" s="39"/>
      <c r="U30" s="39"/>
      <c r="V30" s="47"/>
      <c r="W30" s="47"/>
      <c r="X30" s="47"/>
      <c r="Y30" s="39">
        <f t="shared" si="1"/>
        <v>4</v>
      </c>
      <c r="Z30" s="13">
        <v>1004.16</v>
      </c>
      <c r="AA30" s="13">
        <f t="shared" si="0"/>
        <v>4016.64</v>
      </c>
      <c r="AB30" s="105"/>
    </row>
    <row r="31" spans="1:28" ht="33.75" x14ac:dyDescent="0.2">
      <c r="A31" s="105"/>
      <c r="B31" s="119"/>
      <c r="C31" s="89">
        <v>39</v>
      </c>
      <c r="D31" s="11" t="s">
        <v>13</v>
      </c>
      <c r="E31" s="64" t="s">
        <v>112</v>
      </c>
      <c r="F31" s="64" t="s">
        <v>112</v>
      </c>
      <c r="G31" s="18" t="s">
        <v>3</v>
      </c>
      <c r="H31" s="26" t="s">
        <v>26</v>
      </c>
      <c r="I31" s="18" t="s">
        <v>27</v>
      </c>
      <c r="J31" s="18" t="s">
        <v>6</v>
      </c>
      <c r="K31" s="47"/>
      <c r="L31" s="47"/>
      <c r="M31" s="39">
        <v>5</v>
      </c>
      <c r="N31" s="41"/>
      <c r="O31" s="47"/>
      <c r="P31" s="39"/>
      <c r="Q31" s="47"/>
      <c r="R31" s="39"/>
      <c r="S31" s="41"/>
      <c r="T31" s="39"/>
      <c r="U31" s="39"/>
      <c r="V31" s="47"/>
      <c r="W31" s="47"/>
      <c r="X31" s="47"/>
      <c r="Y31" s="39">
        <f t="shared" si="1"/>
        <v>5</v>
      </c>
      <c r="Z31" s="13">
        <v>1424.84</v>
      </c>
      <c r="AA31" s="13">
        <f t="shared" si="0"/>
        <v>7124.2</v>
      </c>
      <c r="AB31" s="105"/>
    </row>
    <row r="32" spans="1:28" ht="12.75" x14ac:dyDescent="0.2">
      <c r="A32" s="105"/>
      <c r="B32" s="119"/>
      <c r="C32" s="89">
        <v>40</v>
      </c>
      <c r="D32" s="11" t="s">
        <v>8</v>
      </c>
      <c r="E32" s="64" t="s">
        <v>112</v>
      </c>
      <c r="F32" s="64" t="s">
        <v>112</v>
      </c>
      <c r="G32" s="18" t="s">
        <v>2</v>
      </c>
      <c r="H32" s="26" t="s">
        <v>26</v>
      </c>
      <c r="I32" s="18" t="s">
        <v>27</v>
      </c>
      <c r="J32" s="18" t="s">
        <v>6</v>
      </c>
      <c r="K32" s="47"/>
      <c r="L32" s="47"/>
      <c r="M32" s="39">
        <v>40</v>
      </c>
      <c r="N32" s="41"/>
      <c r="O32" s="47"/>
      <c r="P32" s="39"/>
      <c r="Q32" s="47"/>
      <c r="R32" s="39"/>
      <c r="S32" s="41"/>
      <c r="T32" s="39"/>
      <c r="U32" s="39"/>
      <c r="V32" s="47"/>
      <c r="W32" s="47"/>
      <c r="X32" s="47"/>
      <c r="Y32" s="39">
        <f t="shared" si="1"/>
        <v>40</v>
      </c>
      <c r="Z32" s="13">
        <v>103.31</v>
      </c>
      <c r="AA32" s="13">
        <f t="shared" si="0"/>
        <v>4132.3999999999996</v>
      </c>
      <c r="AB32" s="105"/>
    </row>
    <row r="33" spans="1:28" ht="12.75" x14ac:dyDescent="0.2">
      <c r="A33" s="105"/>
      <c r="B33" s="119"/>
      <c r="C33" s="89">
        <v>41</v>
      </c>
      <c r="D33" s="11" t="s">
        <v>85</v>
      </c>
      <c r="E33" s="64" t="s">
        <v>112</v>
      </c>
      <c r="F33" s="64" t="s">
        <v>112</v>
      </c>
      <c r="G33" s="18" t="s">
        <v>2</v>
      </c>
      <c r="H33" s="26" t="s">
        <v>26</v>
      </c>
      <c r="I33" s="18" t="s">
        <v>27</v>
      </c>
      <c r="J33" s="18" t="s">
        <v>6</v>
      </c>
      <c r="K33" s="47"/>
      <c r="L33" s="47"/>
      <c r="M33" s="39">
        <v>40</v>
      </c>
      <c r="N33" s="41"/>
      <c r="O33" s="47"/>
      <c r="P33" s="39"/>
      <c r="Q33" s="47"/>
      <c r="R33" s="39"/>
      <c r="S33" s="41"/>
      <c r="T33" s="39"/>
      <c r="U33" s="39"/>
      <c r="V33" s="47"/>
      <c r="W33" s="47"/>
      <c r="X33" s="47"/>
      <c r="Y33" s="39">
        <f t="shared" si="1"/>
        <v>40</v>
      </c>
      <c r="Z33" s="13">
        <v>130.81</v>
      </c>
      <c r="AA33" s="13">
        <f t="shared" si="0"/>
        <v>5232.3999999999996</v>
      </c>
      <c r="AB33" s="105"/>
    </row>
    <row r="34" spans="1:28" ht="12.75" x14ac:dyDescent="0.2">
      <c r="A34" s="105"/>
      <c r="B34" s="119"/>
      <c r="C34" s="89">
        <v>42</v>
      </c>
      <c r="D34" s="11" t="s">
        <v>9</v>
      </c>
      <c r="E34" s="64" t="s">
        <v>112</v>
      </c>
      <c r="F34" s="64" t="s">
        <v>112</v>
      </c>
      <c r="G34" s="18" t="s">
        <v>2</v>
      </c>
      <c r="H34" s="26" t="s">
        <v>26</v>
      </c>
      <c r="I34" s="18" t="s">
        <v>27</v>
      </c>
      <c r="J34" s="18" t="s">
        <v>6</v>
      </c>
      <c r="K34" s="47"/>
      <c r="L34" s="47"/>
      <c r="M34" s="39">
        <v>40</v>
      </c>
      <c r="N34" s="41"/>
      <c r="O34" s="47"/>
      <c r="P34" s="39"/>
      <c r="Q34" s="47"/>
      <c r="R34" s="39"/>
      <c r="S34" s="41"/>
      <c r="T34" s="39"/>
      <c r="U34" s="39"/>
      <c r="V34" s="47"/>
      <c r="W34" s="47"/>
      <c r="X34" s="47"/>
      <c r="Y34" s="39">
        <f t="shared" si="1"/>
        <v>40</v>
      </c>
      <c r="Z34" s="13">
        <v>155.80000000000001</v>
      </c>
      <c r="AA34" s="13">
        <f t="shared" si="0"/>
        <v>6232</v>
      </c>
      <c r="AB34" s="105"/>
    </row>
    <row r="35" spans="1:28" ht="12.75" x14ac:dyDescent="0.2">
      <c r="A35" s="105"/>
      <c r="B35" s="119"/>
      <c r="C35" s="89">
        <v>43</v>
      </c>
      <c r="D35" s="11" t="s">
        <v>86</v>
      </c>
      <c r="E35" s="64" t="s">
        <v>112</v>
      </c>
      <c r="F35" s="64" t="s">
        <v>112</v>
      </c>
      <c r="G35" s="18" t="s">
        <v>3</v>
      </c>
      <c r="H35" s="26" t="s">
        <v>26</v>
      </c>
      <c r="I35" s="18" t="s">
        <v>27</v>
      </c>
      <c r="J35" s="18" t="s">
        <v>6</v>
      </c>
      <c r="K35" s="47"/>
      <c r="L35" s="47"/>
      <c r="M35" s="39">
        <v>20</v>
      </c>
      <c r="N35" s="41"/>
      <c r="O35" s="47"/>
      <c r="P35" s="39"/>
      <c r="Q35" s="47"/>
      <c r="R35" s="39"/>
      <c r="S35" s="41"/>
      <c r="T35" s="39"/>
      <c r="U35" s="39"/>
      <c r="V35" s="47"/>
      <c r="W35" s="47"/>
      <c r="X35" s="47"/>
      <c r="Y35" s="39">
        <f t="shared" si="1"/>
        <v>20</v>
      </c>
      <c r="Z35" s="13">
        <v>206.45</v>
      </c>
      <c r="AA35" s="13">
        <f t="shared" si="0"/>
        <v>4129</v>
      </c>
      <c r="AB35" s="105"/>
    </row>
    <row r="36" spans="1:28" ht="12.75" x14ac:dyDescent="0.2">
      <c r="A36" s="106"/>
      <c r="B36" s="119"/>
      <c r="C36" s="89">
        <v>44</v>
      </c>
      <c r="D36" s="11" t="s">
        <v>14</v>
      </c>
      <c r="E36" s="64" t="s">
        <v>112</v>
      </c>
      <c r="F36" s="64" t="s">
        <v>112</v>
      </c>
      <c r="G36" s="18" t="s">
        <v>3</v>
      </c>
      <c r="H36" s="26" t="s">
        <v>26</v>
      </c>
      <c r="I36" s="18" t="s">
        <v>27</v>
      </c>
      <c r="J36" s="18" t="s">
        <v>6</v>
      </c>
      <c r="K36" s="47"/>
      <c r="L36" s="47"/>
      <c r="M36" s="39">
        <v>5</v>
      </c>
      <c r="N36" s="41"/>
      <c r="O36" s="47"/>
      <c r="P36" s="39"/>
      <c r="Q36" s="47"/>
      <c r="R36" s="39"/>
      <c r="S36" s="41"/>
      <c r="T36" s="39"/>
      <c r="U36" s="39"/>
      <c r="V36" s="47"/>
      <c r="W36" s="47"/>
      <c r="X36" s="47"/>
      <c r="Y36" s="39">
        <f t="shared" si="1"/>
        <v>5</v>
      </c>
      <c r="Z36" s="13">
        <v>83.32</v>
      </c>
      <c r="AA36" s="13">
        <f t="shared" si="0"/>
        <v>416.59999999999997</v>
      </c>
      <c r="AB36" s="106"/>
    </row>
    <row r="37" spans="1:28" ht="12.75" customHeight="1" x14ac:dyDescent="0.2">
      <c r="A37" s="110" t="s">
        <v>89</v>
      </c>
      <c r="B37" s="110" t="s">
        <v>127</v>
      </c>
      <c r="C37" s="14">
        <v>45</v>
      </c>
      <c r="D37" s="15" t="s">
        <v>15</v>
      </c>
      <c r="E37" s="69" t="s">
        <v>112</v>
      </c>
      <c r="F37" s="69" t="s">
        <v>112</v>
      </c>
      <c r="G37" s="19" t="s">
        <v>3</v>
      </c>
      <c r="H37" s="24" t="s">
        <v>26</v>
      </c>
      <c r="I37" s="19" t="s">
        <v>27</v>
      </c>
      <c r="J37" s="19" t="s">
        <v>6</v>
      </c>
      <c r="K37" s="49"/>
      <c r="L37" s="49"/>
      <c r="M37" s="42"/>
      <c r="N37" s="43">
        <v>4</v>
      </c>
      <c r="O37" s="49"/>
      <c r="P37" s="42"/>
      <c r="Q37" s="49"/>
      <c r="R37" s="42"/>
      <c r="S37" s="43"/>
      <c r="T37" s="42"/>
      <c r="U37" s="42"/>
      <c r="V37" s="49"/>
      <c r="W37" s="49"/>
      <c r="X37" s="49"/>
      <c r="Y37" s="42">
        <f t="shared" si="1"/>
        <v>4</v>
      </c>
      <c r="Z37" s="17">
        <v>140</v>
      </c>
      <c r="AA37" s="17">
        <f t="shared" si="0"/>
        <v>560</v>
      </c>
      <c r="AB37" s="101">
        <f>SUM(AA37:AA45)</f>
        <v>462450</v>
      </c>
    </row>
    <row r="38" spans="1:28" ht="22.5" x14ac:dyDescent="0.2">
      <c r="A38" s="111"/>
      <c r="B38" s="111"/>
      <c r="C38" s="14">
        <v>46</v>
      </c>
      <c r="D38" s="15" t="s">
        <v>11</v>
      </c>
      <c r="E38" s="69" t="s">
        <v>112</v>
      </c>
      <c r="F38" s="69" t="s">
        <v>112</v>
      </c>
      <c r="G38" s="19" t="s">
        <v>3</v>
      </c>
      <c r="H38" s="25" t="s">
        <v>26</v>
      </c>
      <c r="I38" s="19" t="s">
        <v>27</v>
      </c>
      <c r="J38" s="19" t="s">
        <v>6</v>
      </c>
      <c r="K38" s="49"/>
      <c r="L38" s="49"/>
      <c r="M38" s="42"/>
      <c r="N38" s="43">
        <v>40</v>
      </c>
      <c r="O38" s="49"/>
      <c r="P38" s="42"/>
      <c r="Q38" s="49"/>
      <c r="R38" s="42"/>
      <c r="S38" s="43"/>
      <c r="T38" s="42">
        <v>63</v>
      </c>
      <c r="U38" s="42"/>
      <c r="V38" s="49"/>
      <c r="W38" s="49"/>
      <c r="X38" s="49"/>
      <c r="Y38" s="42">
        <f t="shared" si="1"/>
        <v>103</v>
      </c>
      <c r="Z38" s="17">
        <v>781</v>
      </c>
      <c r="AA38" s="17">
        <f t="shared" si="0"/>
        <v>80443</v>
      </c>
      <c r="AB38" s="102"/>
    </row>
    <row r="39" spans="1:28" ht="33.75" x14ac:dyDescent="0.2">
      <c r="A39" s="111"/>
      <c r="B39" s="111"/>
      <c r="C39" s="14">
        <v>47</v>
      </c>
      <c r="D39" s="15" t="s">
        <v>12</v>
      </c>
      <c r="E39" s="69" t="s">
        <v>112</v>
      </c>
      <c r="F39" s="69" t="s">
        <v>112</v>
      </c>
      <c r="G39" s="19" t="s">
        <v>3</v>
      </c>
      <c r="H39" s="25" t="s">
        <v>26</v>
      </c>
      <c r="I39" s="19" t="s">
        <v>27</v>
      </c>
      <c r="J39" s="19" t="s">
        <v>6</v>
      </c>
      <c r="K39" s="49"/>
      <c r="L39" s="49"/>
      <c r="M39" s="42"/>
      <c r="N39" s="43">
        <v>8</v>
      </c>
      <c r="O39" s="49"/>
      <c r="P39" s="42"/>
      <c r="Q39" s="49"/>
      <c r="R39" s="42"/>
      <c r="S39" s="43"/>
      <c r="T39" s="42">
        <v>6</v>
      </c>
      <c r="U39" s="42"/>
      <c r="V39" s="49"/>
      <c r="W39" s="49"/>
      <c r="X39" s="49"/>
      <c r="Y39" s="42">
        <f t="shared" si="1"/>
        <v>14</v>
      </c>
      <c r="Z39" s="17">
        <v>1004</v>
      </c>
      <c r="AA39" s="17">
        <f t="shared" si="0"/>
        <v>14056</v>
      </c>
      <c r="AB39" s="102"/>
    </row>
    <row r="40" spans="1:28" ht="33.75" x14ac:dyDescent="0.2">
      <c r="A40" s="111"/>
      <c r="B40" s="111"/>
      <c r="C40" s="14">
        <v>48</v>
      </c>
      <c r="D40" s="15" t="s">
        <v>13</v>
      </c>
      <c r="E40" s="69" t="s">
        <v>112</v>
      </c>
      <c r="F40" s="69" t="s">
        <v>112</v>
      </c>
      <c r="G40" s="19" t="s">
        <v>3</v>
      </c>
      <c r="H40" s="25" t="s">
        <v>26</v>
      </c>
      <c r="I40" s="19" t="s">
        <v>27</v>
      </c>
      <c r="J40" s="19" t="s">
        <v>6</v>
      </c>
      <c r="K40" s="49"/>
      <c r="L40" s="49"/>
      <c r="M40" s="42"/>
      <c r="N40" s="43">
        <v>2</v>
      </c>
      <c r="O40" s="49"/>
      <c r="P40" s="42"/>
      <c r="Q40" s="49"/>
      <c r="R40" s="42"/>
      <c r="S40" s="43"/>
      <c r="T40" s="42"/>
      <c r="U40" s="42"/>
      <c r="V40" s="49"/>
      <c r="W40" s="49"/>
      <c r="X40" s="49"/>
      <c r="Y40" s="42">
        <f t="shared" si="1"/>
        <v>2</v>
      </c>
      <c r="Z40" s="17">
        <v>1425</v>
      </c>
      <c r="AA40" s="17">
        <f t="shared" si="0"/>
        <v>2850</v>
      </c>
      <c r="AB40" s="102"/>
    </row>
    <row r="41" spans="1:28" ht="12.75" x14ac:dyDescent="0.2">
      <c r="A41" s="111"/>
      <c r="B41" s="111"/>
      <c r="C41" s="14">
        <v>49</v>
      </c>
      <c r="D41" s="15" t="s">
        <v>8</v>
      </c>
      <c r="E41" s="69" t="s">
        <v>112</v>
      </c>
      <c r="F41" s="69" t="s">
        <v>112</v>
      </c>
      <c r="G41" s="19" t="s">
        <v>2</v>
      </c>
      <c r="H41" s="25" t="s">
        <v>26</v>
      </c>
      <c r="I41" s="19" t="s">
        <v>27</v>
      </c>
      <c r="J41" s="19" t="s">
        <v>6</v>
      </c>
      <c r="K41" s="49"/>
      <c r="L41" s="49"/>
      <c r="M41" s="42"/>
      <c r="N41" s="43">
        <v>500</v>
      </c>
      <c r="O41" s="49"/>
      <c r="P41" s="42"/>
      <c r="Q41" s="49"/>
      <c r="R41" s="42"/>
      <c r="S41" s="43"/>
      <c r="T41" s="42">
        <v>2000</v>
      </c>
      <c r="U41" s="42"/>
      <c r="V41" s="49"/>
      <c r="W41" s="49"/>
      <c r="X41" s="49"/>
      <c r="Y41" s="42">
        <f t="shared" si="1"/>
        <v>2500</v>
      </c>
      <c r="Z41" s="17">
        <v>103.15</v>
      </c>
      <c r="AA41" s="17">
        <f t="shared" si="0"/>
        <v>257875</v>
      </c>
      <c r="AB41" s="102"/>
    </row>
    <row r="42" spans="1:28" ht="12.75" x14ac:dyDescent="0.2">
      <c r="A42" s="111"/>
      <c r="B42" s="111"/>
      <c r="C42" s="14">
        <v>50</v>
      </c>
      <c r="D42" s="15" t="s">
        <v>85</v>
      </c>
      <c r="E42" s="69" t="s">
        <v>112</v>
      </c>
      <c r="F42" s="69" t="s">
        <v>112</v>
      </c>
      <c r="G42" s="19" t="s">
        <v>2</v>
      </c>
      <c r="H42" s="25" t="s">
        <v>26</v>
      </c>
      <c r="I42" s="19" t="s">
        <v>27</v>
      </c>
      <c r="J42" s="19" t="s">
        <v>6</v>
      </c>
      <c r="K42" s="49"/>
      <c r="L42" s="49"/>
      <c r="M42" s="42"/>
      <c r="N42" s="43">
        <v>300</v>
      </c>
      <c r="O42" s="49"/>
      <c r="P42" s="42"/>
      <c r="Q42" s="49"/>
      <c r="R42" s="42"/>
      <c r="S42" s="43"/>
      <c r="T42" s="42">
        <v>360</v>
      </c>
      <c r="U42" s="42"/>
      <c r="V42" s="49"/>
      <c r="W42" s="49"/>
      <c r="X42" s="49"/>
      <c r="Y42" s="42">
        <f t="shared" si="1"/>
        <v>660</v>
      </c>
      <c r="Z42" s="17">
        <v>130.5</v>
      </c>
      <c r="AA42" s="17">
        <f t="shared" si="0"/>
        <v>86130</v>
      </c>
      <c r="AB42" s="102"/>
    </row>
    <row r="43" spans="1:28" ht="12.75" x14ac:dyDescent="0.2">
      <c r="A43" s="111"/>
      <c r="B43" s="111"/>
      <c r="C43" s="14">
        <v>51</v>
      </c>
      <c r="D43" s="15" t="s">
        <v>9</v>
      </c>
      <c r="E43" s="69" t="s">
        <v>112</v>
      </c>
      <c r="F43" s="69" t="s">
        <v>112</v>
      </c>
      <c r="G43" s="19" t="s">
        <v>2</v>
      </c>
      <c r="H43" s="25" t="s">
        <v>26</v>
      </c>
      <c r="I43" s="19" t="s">
        <v>27</v>
      </c>
      <c r="J43" s="19" t="s">
        <v>6</v>
      </c>
      <c r="K43" s="49"/>
      <c r="L43" s="49"/>
      <c r="M43" s="42"/>
      <c r="N43" s="43">
        <v>100</v>
      </c>
      <c r="O43" s="49"/>
      <c r="P43" s="42"/>
      <c r="Q43" s="49"/>
      <c r="R43" s="42"/>
      <c r="S43" s="43"/>
      <c r="T43" s="42"/>
      <c r="U43" s="42"/>
      <c r="V43" s="49"/>
      <c r="W43" s="49"/>
      <c r="X43" s="49"/>
      <c r="Y43" s="42">
        <f t="shared" si="1"/>
        <v>100</v>
      </c>
      <c r="Z43" s="17">
        <v>155.81</v>
      </c>
      <c r="AA43" s="17">
        <f t="shared" si="0"/>
        <v>15581</v>
      </c>
      <c r="AB43" s="102"/>
    </row>
    <row r="44" spans="1:28" ht="12.75" x14ac:dyDescent="0.2">
      <c r="A44" s="111"/>
      <c r="B44" s="111"/>
      <c r="C44" s="14">
        <v>52</v>
      </c>
      <c r="D44" s="15" t="s">
        <v>86</v>
      </c>
      <c r="E44" s="69" t="s">
        <v>112</v>
      </c>
      <c r="F44" s="69" t="s">
        <v>112</v>
      </c>
      <c r="G44" s="19" t="s">
        <v>3</v>
      </c>
      <c r="H44" s="25" t="s">
        <v>26</v>
      </c>
      <c r="I44" s="19" t="s">
        <v>27</v>
      </c>
      <c r="J44" s="19" t="s">
        <v>6</v>
      </c>
      <c r="K44" s="49"/>
      <c r="L44" s="49"/>
      <c r="M44" s="42"/>
      <c r="N44" s="43">
        <v>20</v>
      </c>
      <c r="O44" s="49"/>
      <c r="P44" s="42"/>
      <c r="Q44" s="49"/>
      <c r="R44" s="42"/>
      <c r="S44" s="43"/>
      <c r="T44" s="42"/>
      <c r="U44" s="42"/>
      <c r="V44" s="49"/>
      <c r="W44" s="49"/>
      <c r="X44" s="49"/>
      <c r="Y44" s="42">
        <f t="shared" si="1"/>
        <v>20</v>
      </c>
      <c r="Z44" s="17">
        <v>206.14</v>
      </c>
      <c r="AA44" s="17">
        <f t="shared" si="0"/>
        <v>4122.7999999999993</v>
      </c>
      <c r="AB44" s="102"/>
    </row>
    <row r="45" spans="1:28" ht="12.75" x14ac:dyDescent="0.2">
      <c r="A45" s="112"/>
      <c r="B45" s="112"/>
      <c r="C45" s="14">
        <v>53</v>
      </c>
      <c r="D45" s="15" t="s">
        <v>14</v>
      </c>
      <c r="E45" s="69" t="s">
        <v>112</v>
      </c>
      <c r="F45" s="69" t="s">
        <v>112</v>
      </c>
      <c r="G45" s="19" t="s">
        <v>3</v>
      </c>
      <c r="H45" s="25" t="s">
        <v>26</v>
      </c>
      <c r="I45" s="19" t="s">
        <v>27</v>
      </c>
      <c r="J45" s="19" t="s">
        <v>6</v>
      </c>
      <c r="K45" s="49"/>
      <c r="L45" s="49"/>
      <c r="M45" s="42"/>
      <c r="N45" s="43">
        <v>10</v>
      </c>
      <c r="O45" s="49"/>
      <c r="P45" s="42"/>
      <c r="Q45" s="49"/>
      <c r="R45" s="42"/>
      <c r="S45" s="43"/>
      <c r="T45" s="42"/>
      <c r="U45" s="42"/>
      <c r="V45" s="49"/>
      <c r="W45" s="49"/>
      <c r="X45" s="49"/>
      <c r="Y45" s="42">
        <f t="shared" si="1"/>
        <v>10</v>
      </c>
      <c r="Z45" s="17">
        <v>83.22</v>
      </c>
      <c r="AA45" s="17">
        <f t="shared" si="0"/>
        <v>832.2</v>
      </c>
      <c r="AB45" s="103"/>
    </row>
    <row r="46" spans="1:28" ht="12.75" x14ac:dyDescent="0.2">
      <c r="A46" s="109" t="s">
        <v>90</v>
      </c>
      <c r="B46" s="120" t="s">
        <v>128</v>
      </c>
      <c r="C46" s="89">
        <v>54</v>
      </c>
      <c r="D46" s="11" t="s">
        <v>15</v>
      </c>
      <c r="E46" s="64" t="s">
        <v>112</v>
      </c>
      <c r="F46" s="64" t="s">
        <v>112</v>
      </c>
      <c r="G46" s="18" t="s">
        <v>3</v>
      </c>
      <c r="H46" s="27" t="s">
        <v>26</v>
      </c>
      <c r="I46" s="18" t="s">
        <v>27</v>
      </c>
      <c r="J46" s="18" t="s">
        <v>6</v>
      </c>
      <c r="K46" s="47"/>
      <c r="L46" s="47"/>
      <c r="M46" s="39"/>
      <c r="N46" s="41"/>
      <c r="O46" s="47"/>
      <c r="P46" s="39"/>
      <c r="Q46" s="47"/>
      <c r="R46" s="39"/>
      <c r="S46" s="41">
        <v>1</v>
      </c>
      <c r="T46" s="39"/>
      <c r="U46" s="39"/>
      <c r="V46" s="47"/>
      <c r="W46" s="47"/>
      <c r="X46" s="47"/>
      <c r="Y46" s="39">
        <f t="shared" si="1"/>
        <v>1</v>
      </c>
      <c r="Z46" s="13">
        <v>140.68</v>
      </c>
      <c r="AA46" s="13">
        <f t="shared" si="0"/>
        <v>140.68</v>
      </c>
      <c r="AB46" s="99">
        <f>SUM(AA46:AA53)</f>
        <v>21764.339999999997</v>
      </c>
    </row>
    <row r="47" spans="1:28" ht="22.5" x14ac:dyDescent="0.2">
      <c r="A47" s="109"/>
      <c r="B47" s="121"/>
      <c r="C47" s="89">
        <v>55</v>
      </c>
      <c r="D47" s="11" t="s">
        <v>11</v>
      </c>
      <c r="E47" s="64" t="s">
        <v>112</v>
      </c>
      <c r="F47" s="64" t="s">
        <v>112</v>
      </c>
      <c r="G47" s="18" t="s">
        <v>3</v>
      </c>
      <c r="H47" s="26" t="s">
        <v>26</v>
      </c>
      <c r="I47" s="18" t="s">
        <v>27</v>
      </c>
      <c r="J47" s="18" t="s">
        <v>6</v>
      </c>
      <c r="K47" s="47"/>
      <c r="L47" s="47"/>
      <c r="M47" s="39"/>
      <c r="N47" s="41"/>
      <c r="O47" s="47"/>
      <c r="P47" s="39"/>
      <c r="Q47" s="47"/>
      <c r="R47" s="39"/>
      <c r="S47" s="41">
        <v>8</v>
      </c>
      <c r="T47" s="39"/>
      <c r="U47" s="39"/>
      <c r="V47" s="47"/>
      <c r="W47" s="47"/>
      <c r="X47" s="47"/>
      <c r="Y47" s="39">
        <f t="shared" si="1"/>
        <v>8</v>
      </c>
      <c r="Z47" s="13">
        <v>781.66</v>
      </c>
      <c r="AA47" s="13">
        <f t="shared" si="0"/>
        <v>6253.28</v>
      </c>
      <c r="AB47" s="100"/>
    </row>
    <row r="48" spans="1:28" ht="33.75" x14ac:dyDescent="0.2">
      <c r="A48" s="109"/>
      <c r="B48" s="121"/>
      <c r="C48" s="89">
        <v>56</v>
      </c>
      <c r="D48" s="11" t="s">
        <v>12</v>
      </c>
      <c r="E48" s="64" t="s">
        <v>112</v>
      </c>
      <c r="F48" s="64" t="s">
        <v>112</v>
      </c>
      <c r="G48" s="18" t="s">
        <v>3</v>
      </c>
      <c r="H48" s="26" t="s">
        <v>26</v>
      </c>
      <c r="I48" s="18" t="s">
        <v>27</v>
      </c>
      <c r="J48" s="18" t="s">
        <v>6</v>
      </c>
      <c r="K48" s="47"/>
      <c r="L48" s="47"/>
      <c r="M48" s="39"/>
      <c r="N48" s="41"/>
      <c r="O48" s="47"/>
      <c r="P48" s="39"/>
      <c r="Q48" s="47"/>
      <c r="R48" s="39"/>
      <c r="S48" s="41">
        <v>6</v>
      </c>
      <c r="T48" s="39"/>
      <c r="U48" s="39"/>
      <c r="V48" s="47"/>
      <c r="W48" s="47"/>
      <c r="X48" s="47"/>
      <c r="Y48" s="39">
        <f t="shared" si="1"/>
        <v>6</v>
      </c>
      <c r="Z48" s="13">
        <v>1004.28</v>
      </c>
      <c r="AA48" s="13">
        <f t="shared" si="0"/>
        <v>6025.68</v>
      </c>
      <c r="AB48" s="100"/>
    </row>
    <row r="49" spans="1:28" ht="33.75" x14ac:dyDescent="0.2">
      <c r="A49" s="109"/>
      <c r="B49" s="121"/>
      <c r="C49" s="89">
        <v>57</v>
      </c>
      <c r="D49" s="11" t="s">
        <v>13</v>
      </c>
      <c r="E49" s="64" t="s">
        <v>112</v>
      </c>
      <c r="F49" s="64" t="s">
        <v>112</v>
      </c>
      <c r="G49" s="18" t="s">
        <v>3</v>
      </c>
      <c r="H49" s="26" t="s">
        <v>26</v>
      </c>
      <c r="I49" s="18" t="s">
        <v>27</v>
      </c>
      <c r="J49" s="18" t="s">
        <v>6</v>
      </c>
      <c r="K49" s="47"/>
      <c r="L49" s="47"/>
      <c r="M49" s="39"/>
      <c r="N49" s="41"/>
      <c r="O49" s="47"/>
      <c r="P49" s="39"/>
      <c r="Q49" s="47"/>
      <c r="R49" s="39"/>
      <c r="S49" s="41">
        <v>2</v>
      </c>
      <c r="T49" s="39"/>
      <c r="U49" s="39"/>
      <c r="V49" s="47"/>
      <c r="W49" s="47"/>
      <c r="X49" s="47"/>
      <c r="Y49" s="39">
        <f t="shared" si="1"/>
        <v>2</v>
      </c>
      <c r="Z49" s="13">
        <v>1425</v>
      </c>
      <c r="AA49" s="13">
        <f t="shared" si="0"/>
        <v>2850</v>
      </c>
      <c r="AB49" s="100"/>
    </row>
    <row r="50" spans="1:28" ht="12.75" x14ac:dyDescent="0.2">
      <c r="A50" s="109"/>
      <c r="B50" s="121"/>
      <c r="C50" s="89">
        <v>58</v>
      </c>
      <c r="D50" s="11" t="s">
        <v>8</v>
      </c>
      <c r="E50" s="64" t="s">
        <v>112</v>
      </c>
      <c r="F50" s="64" t="s">
        <v>112</v>
      </c>
      <c r="G50" s="18" t="s">
        <v>2</v>
      </c>
      <c r="H50" s="26" t="s">
        <v>26</v>
      </c>
      <c r="I50" s="18" t="s">
        <v>27</v>
      </c>
      <c r="J50" s="18" t="s">
        <v>6</v>
      </c>
      <c r="K50" s="47"/>
      <c r="L50" s="47"/>
      <c r="M50" s="39"/>
      <c r="N50" s="41"/>
      <c r="O50" s="47"/>
      <c r="P50" s="39"/>
      <c r="Q50" s="47"/>
      <c r="R50" s="39"/>
      <c r="S50" s="41">
        <v>20</v>
      </c>
      <c r="T50" s="39"/>
      <c r="U50" s="39"/>
      <c r="V50" s="47"/>
      <c r="W50" s="47"/>
      <c r="X50" s="47"/>
      <c r="Y50" s="39">
        <f t="shared" si="1"/>
        <v>20</v>
      </c>
      <c r="Z50" s="13">
        <v>103.33</v>
      </c>
      <c r="AA50" s="13">
        <f t="shared" si="0"/>
        <v>2066.6</v>
      </c>
      <c r="AB50" s="100"/>
    </row>
    <row r="51" spans="1:28" ht="12.75" x14ac:dyDescent="0.2">
      <c r="A51" s="109"/>
      <c r="B51" s="121"/>
      <c r="C51" s="89">
        <v>59</v>
      </c>
      <c r="D51" s="11" t="s">
        <v>85</v>
      </c>
      <c r="E51" s="64" t="s">
        <v>112</v>
      </c>
      <c r="F51" s="64" t="s">
        <v>112</v>
      </c>
      <c r="G51" s="18" t="s">
        <v>2</v>
      </c>
      <c r="H51" s="26" t="s">
        <v>26</v>
      </c>
      <c r="I51" s="18" t="s">
        <v>27</v>
      </c>
      <c r="J51" s="18" t="s">
        <v>6</v>
      </c>
      <c r="K51" s="47"/>
      <c r="L51" s="47"/>
      <c r="M51" s="39"/>
      <c r="N51" s="41"/>
      <c r="O51" s="47"/>
      <c r="P51" s="39"/>
      <c r="Q51" s="47"/>
      <c r="R51" s="39"/>
      <c r="S51" s="41">
        <v>20</v>
      </c>
      <c r="T51" s="39"/>
      <c r="U51" s="39"/>
      <c r="V51" s="47"/>
      <c r="W51" s="47"/>
      <c r="X51" s="47"/>
      <c r="Y51" s="39">
        <f t="shared" si="1"/>
        <v>20</v>
      </c>
      <c r="Z51" s="13">
        <v>130.83000000000001</v>
      </c>
      <c r="AA51" s="13">
        <f t="shared" si="0"/>
        <v>2616.6000000000004</v>
      </c>
      <c r="AB51" s="100"/>
    </row>
    <row r="52" spans="1:28" ht="12.75" x14ac:dyDescent="0.2">
      <c r="A52" s="109"/>
      <c r="B52" s="121"/>
      <c r="C52" s="89">
        <v>60</v>
      </c>
      <c r="D52" s="11" t="s">
        <v>9</v>
      </c>
      <c r="E52" s="64" t="s">
        <v>112</v>
      </c>
      <c r="F52" s="64" t="s">
        <v>112</v>
      </c>
      <c r="G52" s="18" t="s">
        <v>2</v>
      </c>
      <c r="H52" s="26" t="s">
        <v>26</v>
      </c>
      <c r="I52" s="18" t="s">
        <v>27</v>
      </c>
      <c r="J52" s="18" t="s">
        <v>6</v>
      </c>
      <c r="K52" s="47"/>
      <c r="L52" s="47"/>
      <c r="M52" s="39"/>
      <c r="N52" s="41"/>
      <c r="O52" s="47"/>
      <c r="P52" s="39"/>
      <c r="Q52" s="47"/>
      <c r="R52" s="39"/>
      <c r="S52" s="41">
        <v>5</v>
      </c>
      <c r="T52" s="39"/>
      <c r="U52" s="39"/>
      <c r="V52" s="47"/>
      <c r="W52" s="47"/>
      <c r="X52" s="47"/>
      <c r="Y52" s="39">
        <f t="shared" si="1"/>
        <v>5</v>
      </c>
      <c r="Z52" s="13">
        <v>155.82</v>
      </c>
      <c r="AA52" s="13">
        <f t="shared" si="0"/>
        <v>779.09999999999991</v>
      </c>
      <c r="AB52" s="100"/>
    </row>
    <row r="53" spans="1:28" ht="12.75" x14ac:dyDescent="0.2">
      <c r="A53" s="109"/>
      <c r="B53" s="122"/>
      <c r="C53" s="89">
        <v>61</v>
      </c>
      <c r="D53" s="11" t="s">
        <v>86</v>
      </c>
      <c r="E53" s="64" t="s">
        <v>112</v>
      </c>
      <c r="F53" s="64" t="s">
        <v>112</v>
      </c>
      <c r="G53" s="18" t="s">
        <v>3</v>
      </c>
      <c r="H53" s="26" t="s">
        <v>26</v>
      </c>
      <c r="I53" s="18" t="s">
        <v>27</v>
      </c>
      <c r="J53" s="18" t="s">
        <v>6</v>
      </c>
      <c r="K53" s="47"/>
      <c r="L53" s="47"/>
      <c r="M53" s="39"/>
      <c r="N53" s="41"/>
      <c r="O53" s="47"/>
      <c r="P53" s="39"/>
      <c r="Q53" s="47"/>
      <c r="R53" s="39"/>
      <c r="S53" s="41">
        <v>5</v>
      </c>
      <c r="T53" s="39"/>
      <c r="U53" s="39"/>
      <c r="V53" s="47"/>
      <c r="W53" s="47"/>
      <c r="X53" s="47"/>
      <c r="Y53" s="39">
        <f t="shared" si="1"/>
        <v>5</v>
      </c>
      <c r="Z53" s="13">
        <v>206.48</v>
      </c>
      <c r="AA53" s="13">
        <f t="shared" si="0"/>
        <v>1032.3999999999999</v>
      </c>
      <c r="AB53" s="100"/>
    </row>
    <row r="54" spans="1:28" ht="24" customHeight="1" x14ac:dyDescent="0.2">
      <c r="A54" s="28"/>
      <c r="B54" s="28"/>
      <c r="C54" s="29"/>
      <c r="D54" s="28"/>
      <c r="E54" s="28"/>
      <c r="F54" s="28"/>
      <c r="G54" s="28"/>
      <c r="H54" s="28"/>
      <c r="I54" s="28"/>
      <c r="J54" s="30"/>
      <c r="K54" s="30"/>
      <c r="L54" s="30"/>
      <c r="M54" s="30"/>
      <c r="N54" s="30"/>
      <c r="O54" s="30"/>
      <c r="P54" s="30"/>
      <c r="Q54" s="30"/>
      <c r="R54" s="30"/>
      <c r="S54" s="30"/>
      <c r="T54" s="30"/>
      <c r="U54" s="30"/>
      <c r="V54" s="30"/>
      <c r="W54" s="30"/>
      <c r="X54" s="30"/>
      <c r="Y54" s="30"/>
      <c r="Z54" s="30"/>
      <c r="AA54" s="35" t="s">
        <v>46</v>
      </c>
      <c r="AB54" s="34">
        <f>SUM(AB3:AB53)</f>
        <v>4191574.46</v>
      </c>
    </row>
  </sheetData>
  <autoFilter ref="A2:AB54" xr:uid="{70333DA6-1D94-4E89-988E-C05EEE49F6B6}"/>
  <mergeCells count="13">
    <mergeCell ref="A46:A53"/>
    <mergeCell ref="B46:B53"/>
    <mergeCell ref="AB46:AB53"/>
    <mergeCell ref="A29:A36"/>
    <mergeCell ref="B29:B36"/>
    <mergeCell ref="AB29:AB36"/>
    <mergeCell ref="A37:A45"/>
    <mergeCell ref="B37:B45"/>
    <mergeCell ref="AB37:AB45"/>
    <mergeCell ref="A1:AB1"/>
    <mergeCell ref="A20:A28"/>
    <mergeCell ref="B20:B28"/>
    <mergeCell ref="AB20:AB28"/>
  </mergeCells>
  <pageMargins left="0.51181102362204722" right="0.51181102362204722" top="0.59055118110236227" bottom="0.39370078740157483" header="0" footer="0"/>
  <pageSetup paperSize="9" scale="62"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6</vt:i4>
      </vt:variant>
    </vt:vector>
  </HeadingPairs>
  <TitlesOfParts>
    <vt:vector size="9" baseType="lpstr">
      <vt:lpstr>Anexo II - PE 1030.2022</vt:lpstr>
      <vt:lpstr>Planilha Ajustada</vt:lpstr>
      <vt:lpstr>ARP PE 1030.2022</vt:lpstr>
      <vt:lpstr>'Anexo II - PE 1030.2022'!Area_de_impressao</vt:lpstr>
      <vt:lpstr>'ARP PE 1030.2022'!Area_de_impressao</vt:lpstr>
      <vt:lpstr>'Planilha Ajustada'!Area_de_impressao</vt:lpstr>
      <vt:lpstr>'Anexo II - PE 1030.2022'!Titulos_de_impressao</vt:lpstr>
      <vt:lpstr>'ARP PE 1030.2022'!Titulos_de_impressao</vt:lpstr>
      <vt:lpstr>'Planilha Ajustada'!Titulos_de_impressao</vt:lpstr>
    </vt:vector>
  </TitlesOfParts>
  <Company>UDESC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esag</dc:creator>
  <cp:lastModifiedBy>FABRICIO DEVENZ</cp:lastModifiedBy>
  <cp:lastPrinted>2022-09-26T17:28:23Z</cp:lastPrinted>
  <dcterms:created xsi:type="dcterms:W3CDTF">2009-06-23T17:53:41Z</dcterms:created>
  <dcterms:modified xsi:type="dcterms:W3CDTF">2022-09-26T17:28:27Z</dcterms:modified>
</cp:coreProperties>
</file>